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lan\Desktop\ДЛЯ ПК\ПЛАНЫ ЗАКУПОК\ПЗ 2024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J172" i="1" l="1"/>
  <c r="J171" i="1"/>
  <c r="J162" i="1" l="1"/>
  <c r="J163" i="1"/>
  <c r="J164" i="1"/>
  <c r="J165" i="1"/>
  <c r="J166" i="1"/>
  <c r="J167" i="1"/>
  <c r="J168" i="1"/>
  <c r="J169" i="1"/>
  <c r="J170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20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11" i="1"/>
  <c r="J112" i="1"/>
  <c r="J113" i="1"/>
  <c r="J114" i="1"/>
  <c r="J115" i="1"/>
  <c r="J116" i="1"/>
  <c r="J117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23" i="1" l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I20" i="1"/>
  <c r="J22" i="1" l="1"/>
  <c r="J21" i="1"/>
  <c r="J7" i="1" l="1"/>
  <c r="J8" i="1"/>
  <c r="J9" i="1"/>
  <c r="J10" i="1"/>
  <c r="J11" i="1"/>
  <c r="J12" i="1"/>
  <c r="J13" i="1"/>
  <c r="J14" i="1"/>
  <c r="J6" i="1"/>
  <c r="J19" i="1" l="1"/>
  <c r="J15" i="1"/>
  <c r="J16" i="1"/>
  <c r="J17" i="1"/>
  <c r="J18" i="1"/>
  <c r="J20" i="1"/>
  <c r="J118" i="1" l="1"/>
</calcChain>
</file>

<file path=xl/sharedStrings.xml><?xml version="1.0" encoding="utf-8"?>
<sst xmlns="http://schemas.openxmlformats.org/spreadsheetml/2006/main" count="1649" uniqueCount="239">
  <si>
    <t>№ п/п</t>
  </si>
  <si>
    <t>Наименование закупаемых товаров, работ и услуг</t>
  </si>
  <si>
    <t>Краткая характеристика (описание) товаров, работ и услуг с указанием СТ РК, ГОСТ, ТУ и т.д.</t>
  </si>
  <si>
    <t>Срок осуществ-ления закупок (предпола-гаемая дата/месяц проведе-ния)</t>
  </si>
  <si>
    <t>Ед. измерен.</t>
  </si>
  <si>
    <t>Кол-во, объем за весь год</t>
  </si>
  <si>
    <t>Маркетин-говая цена за единицу, тенге без НДС</t>
  </si>
  <si>
    <t>Сумма,  планируемая для закупки ТРУ с НДС, в тенге за весь год</t>
  </si>
  <si>
    <t>Регион, место поставки товара, выполнения работ, оказания услуг</t>
  </si>
  <si>
    <t>Условия поставки по ИНКОТЕРМС 2010</t>
  </si>
  <si>
    <t>750000000, г.Алматы, ул.Д.Кунаева,142</t>
  </si>
  <si>
    <t>DDP</t>
  </si>
  <si>
    <t>Наименование проекта, источник финансирования</t>
  </si>
  <si>
    <t>1.Товары</t>
  </si>
  <si>
    <t>Способ осуществления закупок</t>
  </si>
  <si>
    <t>кг</t>
  </si>
  <si>
    <t>л</t>
  </si>
  <si>
    <t>шт</t>
  </si>
  <si>
    <t>ОИ</t>
  </si>
  <si>
    <t>уп</t>
  </si>
  <si>
    <t>пачка</t>
  </si>
  <si>
    <t>услуга</t>
  </si>
  <si>
    <t>пара</t>
  </si>
  <si>
    <t>Примечание</t>
  </si>
  <si>
    <t>Химреактивы, спецпосуда, комплектующие</t>
  </si>
  <si>
    <t>AP13068154 ГФТалгатов Э.</t>
  </si>
  <si>
    <t>февраль-март</t>
  </si>
  <si>
    <t>Бумага А4</t>
  </si>
  <si>
    <t>Канцтовары</t>
  </si>
  <si>
    <t>Черно белый картридж HP Laser Jet 1020 (НР 2612А)</t>
  </si>
  <si>
    <t xml:space="preserve">Форма плана первочередных закупок товаров, работ и услуг на 2024 год (ы) по Акционерное общество "Институт топлива, катализа и электрохимии им. Д.В. Сокольского"  проведение процедур                                                                                                                                                                                                                     которых планируется до утверждения  бизнес-планов и/или бюджетов и/или производственной программы и/или инвестиционной программы и плана закупок, и вносимых изменений и (или) дополнений к ним на 2024 год                                                            </t>
  </si>
  <si>
    <t>Приложение к решению Правления АО "ИТКЭ им.Д.В.Сокольского" от "___" января 2024 года (протокол № ______)</t>
  </si>
  <si>
    <t>FYREX CI</t>
  </si>
  <si>
    <t>RoxDiesel 9300C</t>
  </si>
  <si>
    <t>Fima (FN710)</t>
  </si>
  <si>
    <t>STP® Emissions Reducer</t>
  </si>
  <si>
    <t>Hi-Gear с SMT2</t>
  </si>
  <si>
    <t>Oil Treatment</t>
  </si>
  <si>
    <t>STP Diesel Oil Treatment</t>
  </si>
  <si>
    <t>Comma Diesel Oil Boost</t>
  </si>
  <si>
    <t>Comma Diesel Engine Flush</t>
  </si>
  <si>
    <t>Мегафорс</t>
  </si>
  <si>
    <t>Агидол</t>
  </si>
  <si>
    <t xml:space="preserve">Этанол </t>
  </si>
  <si>
    <t>Гексан</t>
  </si>
  <si>
    <t>Дизельное топливо</t>
  </si>
  <si>
    <t>Спецовка</t>
  </si>
  <si>
    <t>Химическая посуда</t>
  </si>
  <si>
    <t>Канцелярские товары</t>
  </si>
  <si>
    <t xml:space="preserve"> л</t>
  </si>
  <si>
    <t xml:space="preserve">л </t>
  </si>
  <si>
    <t>комплект</t>
  </si>
  <si>
    <t>Срок исполнения закупок (планируемый месяц )</t>
  </si>
  <si>
    <t>научная</t>
  </si>
  <si>
    <t>ТОО "Каз Минералз Актогай"</t>
  </si>
  <si>
    <t>АР14871058 ГФ Налибаева</t>
  </si>
  <si>
    <t>Запасные части и комплектующие на офисное оборудование</t>
  </si>
  <si>
    <t>ЦКК АНПЗ</t>
  </si>
  <si>
    <t>Средства индивидуальной защиты</t>
  </si>
  <si>
    <t>спецодежда</t>
  </si>
  <si>
    <t>750000000, г.Алматы, ул.Д.Кунаева,143</t>
  </si>
  <si>
    <t>750000000, г.Алматы, ул.Д.Кунаева,144</t>
  </si>
  <si>
    <t>ГСМ</t>
  </si>
  <si>
    <t>АИ 92</t>
  </si>
  <si>
    <t>литр</t>
  </si>
  <si>
    <t>750000000, г.Алматы, ул.Д.Кунаева,145</t>
  </si>
  <si>
    <t>750000000, г.Алматы, ул.Д.Кунаева,146</t>
  </si>
  <si>
    <t>административные расходы</t>
  </si>
  <si>
    <t xml:space="preserve">АХО </t>
  </si>
  <si>
    <t>Бумага А3</t>
  </si>
  <si>
    <t>Бумага А5</t>
  </si>
  <si>
    <t xml:space="preserve">Бумага для заметок </t>
  </si>
  <si>
    <t>Ручка шариковая синяя</t>
  </si>
  <si>
    <t>Карандаш простой</t>
  </si>
  <si>
    <t>AP19679984 Ауезханова А.</t>
  </si>
  <si>
    <t>Вода питьевая, одноразовая посуда</t>
  </si>
  <si>
    <t>Вода питьевая бутылированная</t>
  </si>
  <si>
    <t>750000000, г.Алматы, ул.Д.Кунаева,147</t>
  </si>
  <si>
    <t>Антивирус Dr.Web</t>
  </si>
  <si>
    <t>Комплект картриджей CF350-3A 130A для HP Laser Jet Pro</t>
  </si>
  <si>
    <t>Комплект тонера для принтера Canon iR ADVANCE C2220i</t>
  </si>
  <si>
    <t>Хозтовары и инвентарь</t>
  </si>
  <si>
    <t>Сетевая дрель - шуруповерт</t>
  </si>
  <si>
    <t>шурупы по дереву от 30 до 70мм</t>
  </si>
  <si>
    <t>шурупы 50мм</t>
  </si>
  <si>
    <t>рулетка 10 м</t>
  </si>
  <si>
    <t>рулетка 15 м</t>
  </si>
  <si>
    <t>замок внутренних дверей</t>
  </si>
  <si>
    <t>гвозди 50 мм</t>
  </si>
  <si>
    <t>гвозди 70 мм</t>
  </si>
  <si>
    <t>гвозди 90 мм</t>
  </si>
  <si>
    <t>гвозди 100 мм</t>
  </si>
  <si>
    <t>метла для уборки улицы</t>
  </si>
  <si>
    <t xml:space="preserve">сердцевина замка </t>
  </si>
  <si>
    <t>силикон черный</t>
  </si>
  <si>
    <t>Труба пп д-20мм</t>
  </si>
  <si>
    <t>отвод пп д-20мм</t>
  </si>
  <si>
    <t>тройники пп д-20мм</t>
  </si>
  <si>
    <t>муфты пп д-20мм</t>
  </si>
  <si>
    <t>переходники пп д-20мм</t>
  </si>
  <si>
    <t>краны пп д-20 мм (на воздух)</t>
  </si>
  <si>
    <t>картриджи для смесителей</t>
  </si>
  <si>
    <t>переходники с метлл на пласт (папа)</t>
  </si>
  <si>
    <t>переходники с метлл на пласт (мама)</t>
  </si>
  <si>
    <t>краны смесители лабораторные</t>
  </si>
  <si>
    <t>шурупы саморез с нагелем</t>
  </si>
  <si>
    <t>клипсы пласт д-20мм</t>
  </si>
  <si>
    <t>труба д-50мм</t>
  </si>
  <si>
    <t xml:space="preserve">фум лента </t>
  </si>
  <si>
    <t>Шланги для раковины в металл обмотке гибкие папа мама</t>
  </si>
  <si>
    <t>Шланги для раковины в металл обмотке гибкие мама мама</t>
  </si>
  <si>
    <t xml:space="preserve">Ножовочное полотно по металлу </t>
  </si>
  <si>
    <t>Бур по бетону № 6</t>
  </si>
  <si>
    <t>Бур по бетону № 8</t>
  </si>
  <si>
    <t>Бур по бетону № 10</t>
  </si>
  <si>
    <t>Бур по бетону № 12</t>
  </si>
  <si>
    <t>Бур по кафелю (перо) № 6</t>
  </si>
  <si>
    <t>Бур по кафелю (перо) № 8</t>
  </si>
  <si>
    <t>Диски отрезные 150</t>
  </si>
  <si>
    <t>Сверло от д-0,5-14мм</t>
  </si>
  <si>
    <t>набор лерка метрическая д-2-16мм по 2шт. каждой</t>
  </si>
  <si>
    <t>набор метчики д-2-16мм по 2шт. каждой</t>
  </si>
  <si>
    <t>сверло по нержавейке д-4мм</t>
  </si>
  <si>
    <t>сверло по нержавейке д-14мм</t>
  </si>
  <si>
    <t>отрезные диски (пилы) станочные фрезы</t>
  </si>
  <si>
    <t>отрезные диски (на болгарка) д-125мм</t>
  </si>
  <si>
    <t>отрезные диски (на болгарка) д-150мм</t>
  </si>
  <si>
    <t>электрод 6</t>
  </si>
  <si>
    <t>Комет 0,5 кг. порошок</t>
  </si>
  <si>
    <t>Перчатки х/б</t>
  </si>
  <si>
    <t>Перчатки рез (латекс размер бол и сред)</t>
  </si>
  <si>
    <t>Фейри 0,45 л.</t>
  </si>
  <si>
    <t>Ткань для мытья полов (Микрофибра)</t>
  </si>
  <si>
    <t>Мыло туалет 90 гр.</t>
  </si>
  <si>
    <t>Мыло хоз.-е 300 гр.</t>
  </si>
  <si>
    <t>Мыло жидкое 5 литр</t>
  </si>
  <si>
    <t>Мистер пропер жидкий 1л.</t>
  </si>
  <si>
    <t>Мусорные пакеты большие (плотные)</t>
  </si>
  <si>
    <t>Мусорные пакеты маленькие (плотные)</t>
  </si>
  <si>
    <t>Вафельное полотенце</t>
  </si>
  <si>
    <t>Полотенце для рук (средн размер)</t>
  </si>
  <si>
    <t>Освежитель воздуха</t>
  </si>
  <si>
    <t>Сиф 0,5 л.</t>
  </si>
  <si>
    <t>Доместос 0,5 л.</t>
  </si>
  <si>
    <t>Clean 0,5 л. для мытья стекла</t>
  </si>
  <si>
    <t>Веник</t>
  </si>
  <si>
    <t>Ведро пласт 8-10 л.</t>
  </si>
  <si>
    <t>Хлор в таблетках</t>
  </si>
  <si>
    <t>Туалетная бумага (Белоснежка)</t>
  </si>
  <si>
    <t>Щетки для унитаза</t>
  </si>
  <si>
    <t>Замки навесные</t>
  </si>
  <si>
    <t>Микрофибра ткань</t>
  </si>
  <si>
    <t>Порошок стиральный 450 гр.</t>
  </si>
  <si>
    <t>Швабра МОП</t>
  </si>
  <si>
    <t>Брелоки для ключей (пластиковые)</t>
  </si>
  <si>
    <t>метр</t>
  </si>
  <si>
    <t>Инструменты</t>
  </si>
  <si>
    <t>газовые ключи разводные №1</t>
  </si>
  <si>
    <t>газовые ключи разводные №2</t>
  </si>
  <si>
    <t>газовые ключи разводные №3</t>
  </si>
  <si>
    <t>газовые ключи разводные №4</t>
  </si>
  <si>
    <t xml:space="preserve">ключи папугай </t>
  </si>
  <si>
    <t>ключи разводные малый</t>
  </si>
  <si>
    <t>ключи разводные средний</t>
  </si>
  <si>
    <t>Зам ГД по ИД</t>
  </si>
  <si>
    <t>Услуги сторонних организаций</t>
  </si>
  <si>
    <t>Ремонт,содержание здания и прилегающей территории</t>
  </si>
  <si>
    <t>Языковой перевод документов</t>
  </si>
  <si>
    <t>Водоснабжение</t>
  </si>
  <si>
    <t>м3</t>
  </si>
  <si>
    <t>АР15573729  Хусаин Б.</t>
  </si>
  <si>
    <t>Услуги связи</t>
  </si>
  <si>
    <t>Услуги телефонии</t>
  </si>
  <si>
    <t>АР14869685 ГФ Абильмагжанов А.З., AP19677006 Байжуманова, АУП</t>
  </si>
  <si>
    <t>Утилизация отработанных образцов и реактивов</t>
  </si>
  <si>
    <t>Проведение дезинфекции, дезинсекции, дератизации</t>
  </si>
  <si>
    <t>АУП</t>
  </si>
  <si>
    <t>Услуги банка</t>
  </si>
  <si>
    <t>Упреждающие знаки и стенды</t>
  </si>
  <si>
    <t>Изготовление предупредительных, предписывающих, указательных и запрещающих знаков</t>
  </si>
  <si>
    <t>ОТ и ТБ</t>
  </si>
  <si>
    <t>Прочие расходы на персонал</t>
  </si>
  <si>
    <t>Страхование ответственности работодателя</t>
  </si>
  <si>
    <t>Сервисное техническое обслуживание компрессорного оборудования</t>
  </si>
  <si>
    <t>Ремонт и обслуживание прочих ОС и НМА</t>
  </si>
  <si>
    <t>AP19679416 Туктин Б.Т.</t>
  </si>
  <si>
    <t>Расходы на публикации</t>
  </si>
  <si>
    <t xml:space="preserve">Оплата сборов за публикацию в журнале  "Molecules"(MDPI ) </t>
  </si>
  <si>
    <t>Подписка Учет.kz</t>
  </si>
  <si>
    <t>ФЭО</t>
  </si>
  <si>
    <t xml:space="preserve">Подписка МЦФЭР </t>
  </si>
  <si>
    <t xml:space="preserve">Подписка Неad Hanter </t>
  </si>
  <si>
    <t>Расходы на обслуживание и разработку ПО</t>
  </si>
  <si>
    <t>Представительские расходы</t>
  </si>
  <si>
    <t>Обучение: по неразруш.контр.(ИЯФ), по аккредитации,  Гройсман,  сотрудников</t>
  </si>
  <si>
    <t>Услуги метрологии</t>
  </si>
  <si>
    <t>Поверка СИ и аттестация ИО</t>
  </si>
  <si>
    <t xml:space="preserve">Поверка СИ </t>
  </si>
  <si>
    <t>Услуги освидетельствования приборов</t>
  </si>
  <si>
    <t>Техническое освидетельствование сосуда, работающих под давлением</t>
  </si>
  <si>
    <t>Приобретение ГОСТ, СТРК, ИУС</t>
  </si>
  <si>
    <t xml:space="preserve">Отправка корреспондеции </t>
  </si>
  <si>
    <t>ЦКК АНПЗ, АУП</t>
  </si>
  <si>
    <t>Обучение и допуск сотрудников</t>
  </si>
  <si>
    <t>Обучение по ТБ</t>
  </si>
  <si>
    <t>Обучение (получение аттестатов по ПБ,подготовка специалистов)</t>
  </si>
  <si>
    <t>АО "КИНГ"</t>
  </si>
  <si>
    <t>Обслуживание пожарной, охранной сигнализации</t>
  </si>
  <si>
    <t>Обслуживание лифта</t>
  </si>
  <si>
    <t>Обеспечение пожарной безопасности</t>
  </si>
  <si>
    <t>Нотариальные и юридические услуги, оценочные услуги</t>
  </si>
  <si>
    <t>Пополнение аптечек лекарствами</t>
  </si>
  <si>
    <t>Подписка на издания по коррозии, Выпуск журнала "Сборник коррозиониста"</t>
  </si>
  <si>
    <t>Услуги по поставке канцтоваров</t>
  </si>
  <si>
    <t>Канализация</t>
  </si>
  <si>
    <t xml:space="preserve"> AP19677006 Байжуманова</t>
  </si>
  <si>
    <t>Анализ катализаторов.</t>
  </si>
  <si>
    <t>Услуги лаборатории физико-химических методов исследования Института, физико-химические анализы</t>
  </si>
  <si>
    <t>AP19679439 Иткулова</t>
  </si>
  <si>
    <t>Исследование образцов катализаторов физико-химическими методами (РФЭС, ПЭМ, магнитометрии)</t>
  </si>
  <si>
    <t>Анализы в сторонних лабораториях</t>
  </si>
  <si>
    <t>Аналитические услуги</t>
  </si>
  <si>
    <t>Маркетинг</t>
  </si>
  <si>
    <t>Заключение эколога</t>
  </si>
  <si>
    <t>Исследовательские работы</t>
  </si>
  <si>
    <t>Интернет</t>
  </si>
  <si>
    <t>АР14869685 ГФ Абильмагжанов А.З., AP19677006 Байжуманова, АР14871058 ГФ Налибаева,  АУП, АР15573729  Хусаин Б.</t>
  </si>
  <si>
    <t>Отопление и горячая вода</t>
  </si>
  <si>
    <t>Гкал</t>
  </si>
  <si>
    <t xml:space="preserve">АР14869685 ГФ Абильмагжанов А.З., AP19679416 Туктин Б.Т. , AP19679984 Ауезханова А., AP19678287 Жармагамбетова А.,  AP19677006 Байжуманова, AP19679439 Иткулова, АР14871058 ГФ Налибаева,  АР14869966 ГФ Тунгатарова, AP13068154 ГФТалгатов Э </t>
  </si>
  <si>
    <t>Отопление</t>
  </si>
  <si>
    <t>Горячая вода</t>
  </si>
  <si>
    <t>Вывоз мусора</t>
  </si>
  <si>
    <t>Вывоз ТБО</t>
  </si>
  <si>
    <t>аренда цеха на Райымбека(коммун)</t>
  </si>
  <si>
    <t>Площадь 33,8м2</t>
  </si>
  <si>
    <t>аренда автомобиля Тойота камри</t>
  </si>
  <si>
    <t>ИТОГО</t>
  </si>
  <si>
    <t>2.Услуги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</si>
</sst>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[$-419]mmmm\ yyyy;@"/>
  </numFmts>
  <fonts count="16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/>
    <xf numFmtId="165" fontId="1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3" fontId="14" fillId="2" borderId="1" xfId="6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6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</cellXfs>
  <cellStyles count="7">
    <cellStyle name="Обычный" xfId="0" builtinId="0"/>
    <cellStyle name="Обычный 2" xfId="1"/>
    <cellStyle name="Обычный 2 2 3" xfId="4"/>
    <cellStyle name="Обычный 91" xfId="2"/>
    <cellStyle name="Финансовый" xfId="6" builtinId="3"/>
    <cellStyle name="Финансовый 14" xfId="3"/>
    <cellStyle name="Финансовый 8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2949677</xdr:colOff>
      <xdr:row>98</xdr:row>
      <xdr:rowOff>0</xdr:rowOff>
    </xdr:from>
    <xdr:ext cx="95250" cy="123825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302102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2949677</xdr:colOff>
      <xdr:row>98</xdr:row>
      <xdr:rowOff>0</xdr:rowOff>
    </xdr:from>
    <xdr:ext cx="95250" cy="1238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302102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98</xdr:row>
      <xdr:rowOff>0</xdr:rowOff>
    </xdr:from>
    <xdr:to>
      <xdr:col>6</xdr:col>
      <xdr:colOff>95250</xdr:colOff>
      <xdr:row>98</xdr:row>
      <xdr:rowOff>123825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19500" y="981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95250</xdr:colOff>
      <xdr:row>98</xdr:row>
      <xdr:rowOff>123825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3619500" y="981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619500" y="981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3619500" y="981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6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98</xdr:row>
      <xdr:rowOff>0</xdr:rowOff>
    </xdr:from>
    <xdr:to>
      <xdr:col>6</xdr:col>
      <xdr:colOff>95250</xdr:colOff>
      <xdr:row>98</xdr:row>
      <xdr:rowOff>123825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95250</xdr:colOff>
      <xdr:row>98</xdr:row>
      <xdr:rowOff>123825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3619500" y="14668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619500" y="24384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3619500" y="24384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619500" y="17907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3619500" y="17907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619500" y="28003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3619500" y="28003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619500" y="22764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619500" y="22764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619500" y="12192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3619500" y="12192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619500" y="21145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3619500" y="29622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2949677</xdr:colOff>
      <xdr:row>98</xdr:row>
      <xdr:rowOff>0</xdr:rowOff>
    </xdr:from>
    <xdr:ext cx="95250" cy="12382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730852" y="1850231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2949677</xdr:colOff>
      <xdr:row>98</xdr:row>
      <xdr:rowOff>0</xdr:rowOff>
    </xdr:from>
    <xdr:ext cx="95250" cy="123825"/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3130652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2949677</xdr:colOff>
      <xdr:row>98</xdr:row>
      <xdr:rowOff>0</xdr:rowOff>
    </xdr:from>
    <xdr:ext cx="95250" cy="123825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130652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98</xdr:row>
      <xdr:rowOff>0</xdr:rowOff>
    </xdr:from>
    <xdr:to>
      <xdr:col>6</xdr:col>
      <xdr:colOff>95250</xdr:colOff>
      <xdr:row>98</xdr:row>
      <xdr:rowOff>123825</xdr:rowOff>
    </xdr:to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3505200" y="10096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95250</xdr:colOff>
      <xdr:row>98</xdr:row>
      <xdr:rowOff>123825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505200" y="10096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3505200" y="11715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505200" y="11715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98</xdr:row>
      <xdr:rowOff>0</xdr:rowOff>
    </xdr:from>
    <xdr:to>
      <xdr:col>6</xdr:col>
      <xdr:colOff>95250</xdr:colOff>
      <xdr:row>98</xdr:row>
      <xdr:rowOff>123825</xdr:rowOff>
    </xdr:to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95250</xdr:colOff>
      <xdr:row>98</xdr:row>
      <xdr:rowOff>123825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505200" y="18002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88" name="Text Box 3"/>
        <xdr:cNvSpPr txBox="1">
          <a:spLocks noChangeArrowheads="1"/>
        </xdr:cNvSpPr>
      </xdr:nvSpPr>
      <xdr:spPr bwMode="auto">
        <a:xfrm>
          <a:off x="3505200" y="18002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92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505200" y="2124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96" name="Text Box 3"/>
        <xdr:cNvSpPr txBox="1">
          <a:spLocks noChangeArrowheads="1"/>
        </xdr:cNvSpPr>
      </xdr:nvSpPr>
      <xdr:spPr bwMode="auto">
        <a:xfrm>
          <a:off x="3505200" y="212407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9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505200" y="22860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3505200" y="22860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505200" y="19621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3505200" y="19621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505200" y="16383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505200" y="18002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3505200" y="18002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98</xdr:row>
      <xdr:rowOff>0</xdr:rowOff>
    </xdr:from>
    <xdr:ext cx="95250" cy="123825"/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05200" y="24479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lan/AppData/Local/Microsoft/Windows/INetCache/Content.Outlook/F00UXEX1/&#1041;&#1102;&#1076;&#1078;&#1077;&#1090;%20&#1048;&#1058;&#1050;&#1069;%20&#1085;&#1072;%202024%20&#1076;&#1083;&#1103;%20&#1050;&#1041;&#1058;&#1059;%20&#1076;&#1083;&#1103;%20&#1089;&#1077;&#1082;&#1090;&#1086;&#1088;&#1072;%20&#1079;&#1072;&#1082;&#1091;&#1087;&#1086;&#1082;%20(00000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ПУ"/>
      <sheetName val="ДДС"/>
      <sheetName val="Проверка"/>
      <sheetName val="Свод по нач."/>
      <sheetName val="База по нач."/>
      <sheetName val="Свод ддс"/>
      <sheetName val="База ддс"/>
      <sheetName val="База ФОТ ДДС"/>
      <sheetName val="База фот нач"/>
      <sheetName val="Расшифровка к доходу"/>
      <sheetName val="ТМЗ"/>
      <sheetName val="Доход"/>
      <sheetName val="Услуги"/>
      <sheetName val="Командировки"/>
      <sheetName val="Инвестиции"/>
      <sheetName val="Обрудование"/>
      <sheetName val="клас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172"/>
  <sheetViews>
    <sheetView tabSelected="1" topLeftCell="C1" workbookViewId="0">
      <selection activeCell="Q117" sqref="Q117"/>
    </sheetView>
  </sheetViews>
  <sheetFormatPr defaultRowHeight="15" x14ac:dyDescent="0.25"/>
  <cols>
    <col min="1" max="1" width="0" style="1" hidden="1"/>
    <col min="2" max="2" width="0" style="1" hidden="1" customWidth="1"/>
    <col min="3" max="3" width="7.85546875" style="1" customWidth="1"/>
    <col min="4" max="4" width="29.42578125" style="1" customWidth="1"/>
    <col min="5" max="5" width="32.28515625" style="1" customWidth="1"/>
    <col min="6" max="6" width="17.140625" style="1" customWidth="1"/>
    <col min="7" max="7" width="10.140625" style="1" customWidth="1"/>
    <col min="8" max="8" width="12.140625" style="1" customWidth="1"/>
    <col min="9" max="9" width="13.85546875" style="1" customWidth="1"/>
    <col min="10" max="10" width="11.42578125" style="1" customWidth="1"/>
    <col min="11" max="11" width="8.5703125" style="1" customWidth="1"/>
    <col min="12" max="12" width="21" style="1" customWidth="1"/>
    <col min="13" max="13" width="10.140625" style="1" customWidth="1"/>
    <col min="14" max="14" width="14.140625" style="1" customWidth="1"/>
    <col min="15" max="15" width="12" style="1" customWidth="1"/>
    <col min="16" max="16" width="35.85546875" style="1" customWidth="1"/>
    <col min="17" max="17" width="12.85546875" style="1" customWidth="1"/>
    <col min="18" max="1020" width="8.5703125" style="1"/>
  </cols>
  <sheetData>
    <row r="1" spans="3:17" ht="45" customHeight="1" x14ac:dyDescent="0.25">
      <c r="C1" s="20" t="s">
        <v>30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3:17" ht="14.25" customHeight="1" x14ac:dyDescent="0.25">
      <c r="C2" s="11"/>
      <c r="D2" s="12"/>
      <c r="E2" s="12"/>
      <c r="F2" s="12"/>
      <c r="G2" s="12"/>
      <c r="H2" s="12"/>
      <c r="I2" s="12"/>
      <c r="J2" s="13" t="s">
        <v>31</v>
      </c>
      <c r="K2"/>
      <c r="L2"/>
      <c r="M2"/>
      <c r="N2"/>
      <c r="O2"/>
      <c r="P2"/>
      <c r="Q2" s="12"/>
    </row>
    <row r="3" spans="3:17" ht="15.75" thickBot="1" x14ac:dyDescent="0.3"/>
    <row r="4" spans="3:17" ht="90" thickBot="1" x14ac:dyDescent="0.3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14</v>
      </c>
      <c r="L4" s="2" t="s">
        <v>8</v>
      </c>
      <c r="M4" s="2" t="s">
        <v>9</v>
      </c>
      <c r="N4" s="2" t="s">
        <v>52</v>
      </c>
      <c r="O4" s="2" t="s">
        <v>23</v>
      </c>
      <c r="P4" s="3" t="s">
        <v>12</v>
      </c>
    </row>
    <row r="5" spans="3:17" x14ac:dyDescent="0.25">
      <c r="C5" s="18" t="s">
        <v>13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3:17" ht="25.5" x14ac:dyDescent="0.25">
      <c r="C6" s="9">
        <v>1</v>
      </c>
      <c r="D6" s="7" t="s">
        <v>24</v>
      </c>
      <c r="E6" s="8" t="s">
        <v>32</v>
      </c>
      <c r="F6" s="9" t="s">
        <v>26</v>
      </c>
      <c r="G6" s="6" t="s">
        <v>49</v>
      </c>
      <c r="H6" s="16">
        <v>5</v>
      </c>
      <c r="I6" s="16">
        <v>25574.329999999998</v>
      </c>
      <c r="J6" s="17">
        <f>H6*I6</f>
        <v>127871.65</v>
      </c>
      <c r="K6" s="8" t="s">
        <v>18</v>
      </c>
      <c r="L6" s="9" t="s">
        <v>10</v>
      </c>
      <c r="M6" s="9" t="s">
        <v>11</v>
      </c>
      <c r="N6" s="9" t="s">
        <v>26</v>
      </c>
      <c r="O6" s="5" t="s">
        <v>53</v>
      </c>
      <c r="P6" s="10" t="s">
        <v>54</v>
      </c>
    </row>
    <row r="7" spans="3:17" ht="25.5" x14ac:dyDescent="0.25">
      <c r="C7" s="9">
        <v>2</v>
      </c>
      <c r="D7" s="7" t="s">
        <v>24</v>
      </c>
      <c r="E7" s="8" t="s">
        <v>33</v>
      </c>
      <c r="F7" s="9" t="s">
        <v>26</v>
      </c>
      <c r="G7" s="6" t="s">
        <v>49</v>
      </c>
      <c r="H7" s="16">
        <v>5</v>
      </c>
      <c r="I7" s="16">
        <v>19625.385000000002</v>
      </c>
      <c r="J7" s="17">
        <f t="shared" ref="J7:J14" si="0">H7*I7</f>
        <v>98126.925000000017</v>
      </c>
      <c r="K7" s="8" t="s">
        <v>18</v>
      </c>
      <c r="L7" s="9" t="s">
        <v>10</v>
      </c>
      <c r="M7" s="9" t="s">
        <v>11</v>
      </c>
      <c r="N7" s="9" t="s">
        <v>26</v>
      </c>
      <c r="O7" s="5" t="s">
        <v>53</v>
      </c>
      <c r="P7" s="10" t="s">
        <v>54</v>
      </c>
    </row>
    <row r="8" spans="3:17" ht="25.5" x14ac:dyDescent="0.25">
      <c r="C8" s="9">
        <v>3</v>
      </c>
      <c r="D8" s="7" t="s">
        <v>24</v>
      </c>
      <c r="E8" s="8" t="s">
        <v>34</v>
      </c>
      <c r="F8" s="9" t="s">
        <v>26</v>
      </c>
      <c r="G8" s="6" t="s">
        <v>49</v>
      </c>
      <c r="H8" s="16">
        <v>5</v>
      </c>
      <c r="I8" s="16">
        <v>22308.544999999998</v>
      </c>
      <c r="J8" s="17">
        <f t="shared" si="0"/>
        <v>111542.72499999999</v>
      </c>
      <c r="K8" s="8" t="s">
        <v>18</v>
      </c>
      <c r="L8" s="9" t="s">
        <v>10</v>
      </c>
      <c r="M8" s="9" t="s">
        <v>11</v>
      </c>
      <c r="N8" s="9" t="s">
        <v>26</v>
      </c>
      <c r="O8" s="5" t="s">
        <v>53</v>
      </c>
      <c r="P8" s="10" t="s">
        <v>54</v>
      </c>
    </row>
    <row r="9" spans="3:17" ht="25.5" x14ac:dyDescent="0.25">
      <c r="C9" s="9">
        <v>4</v>
      </c>
      <c r="D9" s="7" t="s">
        <v>24</v>
      </c>
      <c r="E9" s="8" t="s">
        <v>35</v>
      </c>
      <c r="F9" s="9" t="s">
        <v>26</v>
      </c>
      <c r="G9" s="6" t="s">
        <v>49</v>
      </c>
      <c r="H9" s="16">
        <v>5</v>
      </c>
      <c r="I9" s="16">
        <v>6747.0749999999998</v>
      </c>
      <c r="J9" s="17">
        <f t="shared" si="0"/>
        <v>33735.375</v>
      </c>
      <c r="K9" s="8" t="s">
        <v>18</v>
      </c>
      <c r="L9" s="9" t="s">
        <v>10</v>
      </c>
      <c r="M9" s="9" t="s">
        <v>11</v>
      </c>
      <c r="N9" s="9" t="s">
        <v>26</v>
      </c>
      <c r="O9" s="5" t="s">
        <v>53</v>
      </c>
      <c r="P9" s="10" t="s">
        <v>54</v>
      </c>
    </row>
    <row r="10" spans="3:17" ht="25.5" x14ac:dyDescent="0.25">
      <c r="C10" s="9">
        <v>5</v>
      </c>
      <c r="D10" s="7" t="s">
        <v>24</v>
      </c>
      <c r="E10" s="8" t="s">
        <v>36</v>
      </c>
      <c r="F10" s="9" t="s">
        <v>26</v>
      </c>
      <c r="G10" s="6" t="s">
        <v>50</v>
      </c>
      <c r="H10" s="16">
        <v>5</v>
      </c>
      <c r="I10" s="16">
        <v>13513.514999999999</v>
      </c>
      <c r="J10" s="17">
        <f t="shared" si="0"/>
        <v>67567.574999999997</v>
      </c>
      <c r="K10" s="8" t="s">
        <v>18</v>
      </c>
      <c r="L10" s="9" t="s">
        <v>10</v>
      </c>
      <c r="M10" s="9" t="s">
        <v>11</v>
      </c>
      <c r="N10" s="9" t="s">
        <v>26</v>
      </c>
      <c r="O10" s="5" t="s">
        <v>53</v>
      </c>
      <c r="P10" s="10" t="s">
        <v>54</v>
      </c>
    </row>
    <row r="11" spans="3:17" ht="25.5" x14ac:dyDescent="0.25">
      <c r="C11" s="9">
        <v>6</v>
      </c>
      <c r="D11" s="7" t="s">
        <v>24</v>
      </c>
      <c r="E11" s="8" t="s">
        <v>37</v>
      </c>
      <c r="F11" s="9" t="s">
        <v>26</v>
      </c>
      <c r="G11" s="6" t="s">
        <v>16</v>
      </c>
      <c r="H11" s="16">
        <v>5</v>
      </c>
      <c r="I11" s="16">
        <v>12387.385</v>
      </c>
      <c r="J11" s="17">
        <f t="shared" si="0"/>
        <v>61936.925000000003</v>
      </c>
      <c r="K11" s="8" t="s">
        <v>18</v>
      </c>
      <c r="L11" s="9" t="s">
        <v>10</v>
      </c>
      <c r="M11" s="9" t="s">
        <v>11</v>
      </c>
      <c r="N11" s="9" t="s">
        <v>26</v>
      </c>
      <c r="O11" s="5" t="s">
        <v>53</v>
      </c>
      <c r="P11" s="10" t="s">
        <v>54</v>
      </c>
    </row>
    <row r="12" spans="3:17" ht="25.5" x14ac:dyDescent="0.25">
      <c r="C12" s="9">
        <v>7</v>
      </c>
      <c r="D12" s="7" t="s">
        <v>24</v>
      </c>
      <c r="E12" s="8" t="s">
        <v>38</v>
      </c>
      <c r="F12" s="9" t="s">
        <v>26</v>
      </c>
      <c r="G12" s="6" t="s">
        <v>16</v>
      </c>
      <c r="H12" s="16">
        <v>5</v>
      </c>
      <c r="I12" s="16">
        <v>13027.960000000001</v>
      </c>
      <c r="J12" s="17">
        <f t="shared" si="0"/>
        <v>65139.8</v>
      </c>
      <c r="K12" s="8" t="s">
        <v>18</v>
      </c>
      <c r="L12" s="9" t="s">
        <v>10</v>
      </c>
      <c r="M12" s="9" t="s">
        <v>11</v>
      </c>
      <c r="N12" s="9" t="s">
        <v>26</v>
      </c>
      <c r="O12" s="5" t="s">
        <v>53</v>
      </c>
      <c r="P12" s="10" t="s">
        <v>54</v>
      </c>
    </row>
    <row r="13" spans="3:17" ht="25.5" x14ac:dyDescent="0.25">
      <c r="C13" s="9">
        <v>8</v>
      </c>
      <c r="D13" s="7" t="s">
        <v>24</v>
      </c>
      <c r="E13" s="8" t="s">
        <v>39</v>
      </c>
      <c r="F13" s="9" t="s">
        <v>26</v>
      </c>
      <c r="G13" s="6" t="s">
        <v>16</v>
      </c>
      <c r="H13" s="16">
        <v>5</v>
      </c>
      <c r="I13" s="16">
        <v>14418.315000000001</v>
      </c>
      <c r="J13" s="17">
        <f t="shared" si="0"/>
        <v>72091.574999999997</v>
      </c>
      <c r="K13" s="8" t="s">
        <v>18</v>
      </c>
      <c r="L13" s="9" t="s">
        <v>10</v>
      </c>
      <c r="M13" s="9" t="s">
        <v>11</v>
      </c>
      <c r="N13" s="9" t="s">
        <v>26</v>
      </c>
      <c r="O13" s="5" t="s">
        <v>53</v>
      </c>
      <c r="P13" s="10" t="s">
        <v>54</v>
      </c>
    </row>
    <row r="14" spans="3:17" ht="25.5" x14ac:dyDescent="0.25">
      <c r="C14" s="9">
        <v>9</v>
      </c>
      <c r="D14" s="7" t="s">
        <v>24</v>
      </c>
      <c r="E14" s="8" t="s">
        <v>40</v>
      </c>
      <c r="F14" s="9" t="s">
        <v>26</v>
      </c>
      <c r="G14" s="6" t="s">
        <v>16</v>
      </c>
      <c r="H14" s="16">
        <v>5</v>
      </c>
      <c r="I14" s="16">
        <v>5913.75</v>
      </c>
      <c r="J14" s="17">
        <f t="shared" si="0"/>
        <v>29568.75</v>
      </c>
      <c r="K14" s="8" t="s">
        <v>18</v>
      </c>
      <c r="L14" s="9" t="s">
        <v>10</v>
      </c>
      <c r="M14" s="9" t="s">
        <v>11</v>
      </c>
      <c r="N14" s="9" t="s">
        <v>26</v>
      </c>
      <c r="O14" s="5" t="s">
        <v>53</v>
      </c>
      <c r="P14" s="10" t="s">
        <v>54</v>
      </c>
    </row>
    <row r="15" spans="3:17" ht="25.5" x14ac:dyDescent="0.25">
      <c r="C15" s="9">
        <v>10</v>
      </c>
      <c r="D15" s="7" t="s">
        <v>24</v>
      </c>
      <c r="E15" s="8" t="s">
        <v>41</v>
      </c>
      <c r="F15" s="9" t="s">
        <v>26</v>
      </c>
      <c r="G15" s="6" t="s">
        <v>16</v>
      </c>
      <c r="H15" s="16">
        <v>5</v>
      </c>
      <c r="I15" s="16">
        <v>80925</v>
      </c>
      <c r="J15" s="17">
        <f t="shared" ref="J15:J33" si="1">H15*I15</f>
        <v>404625</v>
      </c>
      <c r="K15" s="8" t="s">
        <v>18</v>
      </c>
      <c r="L15" s="9" t="s">
        <v>10</v>
      </c>
      <c r="M15" s="9" t="s">
        <v>11</v>
      </c>
      <c r="N15" s="9" t="s">
        <v>26</v>
      </c>
      <c r="O15" s="5" t="s">
        <v>53</v>
      </c>
      <c r="P15" s="10" t="s">
        <v>54</v>
      </c>
    </row>
    <row r="16" spans="3:17" ht="25.5" x14ac:dyDescent="0.25">
      <c r="C16" s="9">
        <v>11</v>
      </c>
      <c r="D16" s="7" t="s">
        <v>24</v>
      </c>
      <c r="E16" s="8" t="s">
        <v>42</v>
      </c>
      <c r="F16" s="9" t="s">
        <v>26</v>
      </c>
      <c r="G16" s="6" t="s">
        <v>15</v>
      </c>
      <c r="H16" s="16">
        <v>6</v>
      </c>
      <c r="I16" s="16">
        <v>3500</v>
      </c>
      <c r="J16" s="17">
        <f t="shared" si="1"/>
        <v>21000</v>
      </c>
      <c r="K16" s="8" t="s">
        <v>18</v>
      </c>
      <c r="L16" s="9" t="s">
        <v>10</v>
      </c>
      <c r="M16" s="9" t="s">
        <v>11</v>
      </c>
      <c r="N16" s="9" t="s">
        <v>26</v>
      </c>
      <c r="O16" s="5" t="s">
        <v>53</v>
      </c>
      <c r="P16" s="10" t="s">
        <v>54</v>
      </c>
    </row>
    <row r="17" spans="3:16" ht="25.5" x14ac:dyDescent="0.25">
      <c r="C17" s="9">
        <v>12</v>
      </c>
      <c r="D17" s="7" t="s">
        <v>24</v>
      </c>
      <c r="E17" s="8" t="s">
        <v>43</v>
      </c>
      <c r="F17" s="9" t="s">
        <v>26</v>
      </c>
      <c r="G17" s="6" t="s">
        <v>16</v>
      </c>
      <c r="H17" s="16">
        <v>40</v>
      </c>
      <c r="I17" s="16">
        <v>860</v>
      </c>
      <c r="J17" s="17">
        <f t="shared" si="1"/>
        <v>34400</v>
      </c>
      <c r="K17" s="8" t="s">
        <v>18</v>
      </c>
      <c r="L17" s="9" t="s">
        <v>10</v>
      </c>
      <c r="M17" s="9" t="s">
        <v>11</v>
      </c>
      <c r="N17" s="9" t="s">
        <v>26</v>
      </c>
      <c r="O17" s="5" t="s">
        <v>53</v>
      </c>
      <c r="P17" s="10" t="s">
        <v>54</v>
      </c>
    </row>
    <row r="18" spans="3:16" ht="25.5" x14ac:dyDescent="0.25">
      <c r="C18" s="9">
        <v>13</v>
      </c>
      <c r="D18" s="7" t="s">
        <v>24</v>
      </c>
      <c r="E18" s="8" t="s">
        <v>44</v>
      </c>
      <c r="F18" s="9" t="s">
        <v>26</v>
      </c>
      <c r="G18" s="6" t="s">
        <v>15</v>
      </c>
      <c r="H18" s="16">
        <v>40</v>
      </c>
      <c r="I18" s="16">
        <v>3400</v>
      </c>
      <c r="J18" s="17">
        <f t="shared" si="1"/>
        <v>136000</v>
      </c>
      <c r="K18" s="8" t="s">
        <v>18</v>
      </c>
      <c r="L18" s="9" t="s">
        <v>10</v>
      </c>
      <c r="M18" s="9" t="s">
        <v>11</v>
      </c>
      <c r="N18" s="9" t="s">
        <v>26</v>
      </c>
      <c r="O18" s="5" t="s">
        <v>53</v>
      </c>
      <c r="P18" s="10" t="s">
        <v>54</v>
      </c>
    </row>
    <row r="19" spans="3:16" ht="25.5" x14ac:dyDescent="0.25">
      <c r="C19" s="9">
        <v>14</v>
      </c>
      <c r="D19" s="7" t="s">
        <v>24</v>
      </c>
      <c r="E19" s="8" t="s">
        <v>45</v>
      </c>
      <c r="F19" s="9" t="s">
        <v>26</v>
      </c>
      <c r="G19" s="6" t="s">
        <v>16</v>
      </c>
      <c r="H19" s="16">
        <v>200</v>
      </c>
      <c r="I19" s="16">
        <v>295</v>
      </c>
      <c r="J19" s="17">
        <f t="shared" si="1"/>
        <v>59000</v>
      </c>
      <c r="K19" s="8" t="s">
        <v>18</v>
      </c>
      <c r="L19" s="9" t="s">
        <v>10</v>
      </c>
      <c r="M19" s="9" t="s">
        <v>11</v>
      </c>
      <c r="N19" s="9" t="s">
        <v>26</v>
      </c>
      <c r="O19" s="5" t="s">
        <v>53</v>
      </c>
      <c r="P19" s="10" t="s">
        <v>54</v>
      </c>
    </row>
    <row r="20" spans="3:16" ht="25.5" x14ac:dyDescent="0.25">
      <c r="C20" s="9">
        <v>15</v>
      </c>
      <c r="D20" s="7" t="s">
        <v>24</v>
      </c>
      <c r="E20" s="8" t="s">
        <v>46</v>
      </c>
      <c r="F20" s="9" t="s">
        <v>26</v>
      </c>
      <c r="G20" s="6" t="s">
        <v>51</v>
      </c>
      <c r="H20" s="16">
        <v>3</v>
      </c>
      <c r="I20" s="16">
        <f>(44000+79980+16018)/3</f>
        <v>46666</v>
      </c>
      <c r="J20" s="17">
        <f t="shared" si="1"/>
        <v>139998</v>
      </c>
      <c r="K20" s="8" t="s">
        <v>18</v>
      </c>
      <c r="L20" s="9" t="s">
        <v>10</v>
      </c>
      <c r="M20" s="9" t="s">
        <v>11</v>
      </c>
      <c r="N20" s="9" t="s">
        <v>26</v>
      </c>
      <c r="O20" s="5" t="s">
        <v>53</v>
      </c>
      <c r="P20" s="10" t="s">
        <v>54</v>
      </c>
    </row>
    <row r="21" spans="3:16" ht="25.5" x14ac:dyDescent="0.25">
      <c r="C21" s="9">
        <v>16</v>
      </c>
      <c r="D21" s="7" t="s">
        <v>24</v>
      </c>
      <c r="E21" s="8" t="s">
        <v>47</v>
      </c>
      <c r="F21" s="9" t="s">
        <v>26</v>
      </c>
      <c r="G21" s="6" t="s">
        <v>17</v>
      </c>
      <c r="H21" s="16">
        <v>30</v>
      </c>
      <c r="I21" s="16">
        <v>7500</v>
      </c>
      <c r="J21" s="17">
        <f t="shared" si="1"/>
        <v>225000</v>
      </c>
      <c r="K21" s="8" t="s">
        <v>18</v>
      </c>
      <c r="L21" s="9" t="s">
        <v>10</v>
      </c>
      <c r="M21" s="9" t="s">
        <v>11</v>
      </c>
      <c r="N21" s="9" t="s">
        <v>26</v>
      </c>
      <c r="O21" s="5" t="s">
        <v>53</v>
      </c>
      <c r="P21" s="10" t="s">
        <v>54</v>
      </c>
    </row>
    <row r="22" spans="3:16" ht="25.5" x14ac:dyDescent="0.25">
      <c r="C22" s="9">
        <v>17</v>
      </c>
      <c r="D22" s="7" t="s">
        <v>28</v>
      </c>
      <c r="E22" s="8" t="s">
        <v>48</v>
      </c>
      <c r="F22" s="9" t="s">
        <v>26</v>
      </c>
      <c r="G22" s="6" t="s">
        <v>17</v>
      </c>
      <c r="H22" s="16">
        <v>20</v>
      </c>
      <c r="I22" s="16">
        <v>10000</v>
      </c>
      <c r="J22" s="17">
        <f t="shared" si="1"/>
        <v>200000</v>
      </c>
      <c r="K22" s="8" t="s">
        <v>18</v>
      </c>
      <c r="L22" s="9" t="s">
        <v>10</v>
      </c>
      <c r="M22" s="9" t="s">
        <v>11</v>
      </c>
      <c r="N22" s="9" t="s">
        <v>26</v>
      </c>
      <c r="O22" s="5" t="s">
        <v>53</v>
      </c>
      <c r="P22" s="10" t="s">
        <v>54</v>
      </c>
    </row>
    <row r="23" spans="3:16" ht="25.5" x14ac:dyDescent="0.25">
      <c r="C23" s="9">
        <v>18</v>
      </c>
      <c r="D23" s="7" t="s">
        <v>28</v>
      </c>
      <c r="E23" s="8" t="s">
        <v>27</v>
      </c>
      <c r="F23" s="9" t="s">
        <v>26</v>
      </c>
      <c r="G23" s="6" t="s">
        <v>17</v>
      </c>
      <c r="H23" s="16">
        <v>1</v>
      </c>
      <c r="I23" s="16">
        <v>500000</v>
      </c>
      <c r="J23" s="17">
        <f t="shared" si="1"/>
        <v>500000</v>
      </c>
      <c r="K23" s="8" t="s">
        <v>18</v>
      </c>
      <c r="L23" s="9" t="s">
        <v>10</v>
      </c>
      <c r="M23" s="9" t="s">
        <v>11</v>
      </c>
      <c r="N23" s="9" t="s">
        <v>26</v>
      </c>
      <c r="O23" s="5" t="s">
        <v>53</v>
      </c>
      <c r="P23" s="10" t="s">
        <v>57</v>
      </c>
    </row>
    <row r="24" spans="3:16" ht="25.5" x14ac:dyDescent="0.25">
      <c r="C24" s="9">
        <v>19</v>
      </c>
      <c r="D24" s="7" t="s">
        <v>56</v>
      </c>
      <c r="E24" s="8" t="s">
        <v>29</v>
      </c>
      <c r="F24" s="9" t="s">
        <v>26</v>
      </c>
      <c r="G24" s="6" t="s">
        <v>17</v>
      </c>
      <c r="H24" s="16">
        <v>1</v>
      </c>
      <c r="I24" s="16">
        <v>2000000</v>
      </c>
      <c r="J24" s="17">
        <f t="shared" si="1"/>
        <v>2000000</v>
      </c>
      <c r="K24" s="8" t="s">
        <v>18</v>
      </c>
      <c r="L24" s="9" t="s">
        <v>10</v>
      </c>
      <c r="M24" s="9" t="s">
        <v>11</v>
      </c>
      <c r="N24" s="9" t="s">
        <v>26</v>
      </c>
      <c r="O24" s="5" t="s">
        <v>53</v>
      </c>
      <c r="P24" s="10" t="s">
        <v>57</v>
      </c>
    </row>
    <row r="25" spans="3:16" ht="25.5" x14ac:dyDescent="0.25">
      <c r="C25" s="9">
        <v>20</v>
      </c>
      <c r="D25" s="7" t="s">
        <v>58</v>
      </c>
      <c r="E25" s="8" t="s">
        <v>59</v>
      </c>
      <c r="F25" s="9" t="s">
        <v>26</v>
      </c>
      <c r="G25" s="6" t="s">
        <v>51</v>
      </c>
      <c r="H25" s="16">
        <v>1</v>
      </c>
      <c r="I25" s="16">
        <v>1000000</v>
      </c>
      <c r="J25" s="17">
        <f t="shared" si="1"/>
        <v>1000000</v>
      </c>
      <c r="K25" s="8" t="s">
        <v>18</v>
      </c>
      <c r="L25" s="9" t="s">
        <v>10</v>
      </c>
      <c r="M25" s="9" t="s">
        <v>11</v>
      </c>
      <c r="N25" s="9" t="s">
        <v>26</v>
      </c>
      <c r="O25" s="5" t="s">
        <v>53</v>
      </c>
      <c r="P25" s="10" t="s">
        <v>57</v>
      </c>
    </row>
    <row r="26" spans="3:16" ht="24" customHeight="1" x14ac:dyDescent="0.25">
      <c r="C26" s="9">
        <v>21</v>
      </c>
      <c r="D26" s="7" t="s">
        <v>24</v>
      </c>
      <c r="E26" s="8" t="s">
        <v>24</v>
      </c>
      <c r="F26" s="9" t="s">
        <v>26</v>
      </c>
      <c r="G26" s="6" t="s">
        <v>51</v>
      </c>
      <c r="H26" s="16">
        <v>1</v>
      </c>
      <c r="I26" s="16">
        <v>1372350.21</v>
      </c>
      <c r="J26" s="17">
        <f t="shared" si="1"/>
        <v>1372350.21</v>
      </c>
      <c r="K26" s="8" t="s">
        <v>18</v>
      </c>
      <c r="L26" s="9" t="s">
        <v>60</v>
      </c>
      <c r="M26" s="9" t="s">
        <v>11</v>
      </c>
      <c r="N26" s="9" t="s">
        <v>26</v>
      </c>
      <c r="O26" s="5" t="s">
        <v>53</v>
      </c>
      <c r="P26" s="10" t="s">
        <v>57</v>
      </c>
    </row>
    <row r="27" spans="3:16" ht="25.5" x14ac:dyDescent="0.25">
      <c r="C27" s="9">
        <v>22</v>
      </c>
      <c r="D27" s="7" t="s">
        <v>24</v>
      </c>
      <c r="E27" s="8" t="s">
        <v>24</v>
      </c>
      <c r="F27" s="9" t="s">
        <v>26</v>
      </c>
      <c r="G27" s="6" t="s">
        <v>51</v>
      </c>
      <c r="H27" s="16">
        <v>1</v>
      </c>
      <c r="I27" s="16">
        <v>1372350.21</v>
      </c>
      <c r="J27" s="17">
        <f t="shared" si="1"/>
        <v>1372350.21</v>
      </c>
      <c r="K27" s="8" t="s">
        <v>18</v>
      </c>
      <c r="L27" s="9" t="s">
        <v>61</v>
      </c>
      <c r="M27" s="9" t="s">
        <v>11</v>
      </c>
      <c r="N27" s="9" t="s">
        <v>26</v>
      </c>
      <c r="O27" s="5" t="s">
        <v>53</v>
      </c>
      <c r="P27" s="10" t="s">
        <v>57</v>
      </c>
    </row>
    <row r="28" spans="3:16" ht="38.25" x14ac:dyDescent="0.25">
      <c r="C28" s="9">
        <v>23</v>
      </c>
      <c r="D28" s="7" t="s">
        <v>62</v>
      </c>
      <c r="E28" s="8" t="s">
        <v>63</v>
      </c>
      <c r="F28" s="9" t="s">
        <v>26</v>
      </c>
      <c r="G28" s="6" t="s">
        <v>64</v>
      </c>
      <c r="H28" s="16">
        <v>480</v>
      </c>
      <c r="I28" s="16">
        <v>208</v>
      </c>
      <c r="J28" s="17">
        <f t="shared" si="1"/>
        <v>99840</v>
      </c>
      <c r="K28" s="8" t="s">
        <v>18</v>
      </c>
      <c r="L28" s="9" t="s">
        <v>65</v>
      </c>
      <c r="M28" s="9" t="s">
        <v>11</v>
      </c>
      <c r="N28" s="9" t="s">
        <v>26</v>
      </c>
      <c r="O28" s="5" t="s">
        <v>67</v>
      </c>
      <c r="P28" s="10" t="s">
        <v>68</v>
      </c>
    </row>
    <row r="29" spans="3:16" ht="38.25" x14ac:dyDescent="0.25">
      <c r="C29" s="9">
        <v>24</v>
      </c>
      <c r="D29" s="7" t="s">
        <v>28</v>
      </c>
      <c r="E29" s="8" t="s">
        <v>69</v>
      </c>
      <c r="F29" s="9" t="s">
        <v>26</v>
      </c>
      <c r="G29" s="6" t="s">
        <v>20</v>
      </c>
      <c r="H29" s="16">
        <v>2</v>
      </c>
      <c r="I29" s="16">
        <v>3900</v>
      </c>
      <c r="J29" s="17">
        <f t="shared" si="1"/>
        <v>7800</v>
      </c>
      <c r="K29" s="8" t="s">
        <v>18</v>
      </c>
      <c r="L29" s="9" t="s">
        <v>66</v>
      </c>
      <c r="M29" s="9" t="s">
        <v>11</v>
      </c>
      <c r="N29" s="9" t="s">
        <v>26</v>
      </c>
      <c r="O29" s="5" t="s">
        <v>67</v>
      </c>
      <c r="P29" s="10" t="s">
        <v>68</v>
      </c>
    </row>
    <row r="30" spans="3:16" ht="38.25" x14ac:dyDescent="0.25">
      <c r="C30" s="9">
        <v>25</v>
      </c>
      <c r="D30" s="7" t="s">
        <v>28</v>
      </c>
      <c r="E30" s="8" t="s">
        <v>70</v>
      </c>
      <c r="F30" s="9" t="s">
        <v>26</v>
      </c>
      <c r="G30" s="6" t="s">
        <v>20</v>
      </c>
      <c r="H30" s="16">
        <v>5</v>
      </c>
      <c r="I30" s="16">
        <v>2590</v>
      </c>
      <c r="J30" s="17">
        <f t="shared" si="1"/>
        <v>12950</v>
      </c>
      <c r="K30" s="8" t="s">
        <v>18</v>
      </c>
      <c r="L30" s="9" t="s">
        <v>66</v>
      </c>
      <c r="M30" s="9" t="s">
        <v>11</v>
      </c>
      <c r="N30" s="9" t="s">
        <v>26</v>
      </c>
      <c r="O30" s="5" t="s">
        <v>67</v>
      </c>
      <c r="P30" s="10" t="s">
        <v>68</v>
      </c>
    </row>
    <row r="31" spans="3:16" ht="38.25" x14ac:dyDescent="0.25">
      <c r="C31" s="9">
        <v>26</v>
      </c>
      <c r="D31" s="7" t="s">
        <v>28</v>
      </c>
      <c r="E31" s="8" t="s">
        <v>71</v>
      </c>
      <c r="F31" s="9" t="s">
        <v>26</v>
      </c>
      <c r="G31" s="6" t="s">
        <v>20</v>
      </c>
      <c r="H31" s="16">
        <v>60</v>
      </c>
      <c r="I31" s="16">
        <v>600</v>
      </c>
      <c r="J31" s="17">
        <f t="shared" si="1"/>
        <v>36000</v>
      </c>
      <c r="K31" s="8" t="s">
        <v>18</v>
      </c>
      <c r="L31" s="9" t="s">
        <v>66</v>
      </c>
      <c r="M31" s="9" t="s">
        <v>11</v>
      </c>
      <c r="N31" s="9" t="s">
        <v>26</v>
      </c>
      <c r="O31" s="5" t="s">
        <v>67</v>
      </c>
      <c r="P31" s="10" t="s">
        <v>68</v>
      </c>
    </row>
    <row r="32" spans="3:16" ht="38.25" x14ac:dyDescent="0.25">
      <c r="C32" s="9">
        <v>27</v>
      </c>
      <c r="D32" s="7" t="s">
        <v>28</v>
      </c>
      <c r="E32" s="8" t="s">
        <v>72</v>
      </c>
      <c r="F32" s="9" t="s">
        <v>26</v>
      </c>
      <c r="G32" s="6" t="s">
        <v>17</v>
      </c>
      <c r="H32" s="16">
        <v>56</v>
      </c>
      <c r="I32" s="16">
        <v>80</v>
      </c>
      <c r="J32" s="17">
        <f t="shared" si="1"/>
        <v>4480</v>
      </c>
      <c r="K32" s="8" t="s">
        <v>18</v>
      </c>
      <c r="L32" s="9" t="s">
        <v>66</v>
      </c>
      <c r="M32" s="9" t="s">
        <v>11</v>
      </c>
      <c r="N32" s="9" t="s">
        <v>26</v>
      </c>
      <c r="O32" s="5" t="s">
        <v>67</v>
      </c>
      <c r="P32" s="10" t="s">
        <v>68</v>
      </c>
    </row>
    <row r="33" spans="3:16" ht="38.25" x14ac:dyDescent="0.25">
      <c r="C33" s="9">
        <v>28</v>
      </c>
      <c r="D33" s="7" t="s">
        <v>28</v>
      </c>
      <c r="E33" s="8" t="s">
        <v>73</v>
      </c>
      <c r="F33" s="9" t="s">
        <v>26</v>
      </c>
      <c r="G33" s="6" t="s">
        <v>17</v>
      </c>
      <c r="H33" s="16">
        <v>48</v>
      </c>
      <c r="I33" s="16">
        <v>45</v>
      </c>
      <c r="J33" s="17">
        <f t="shared" si="1"/>
        <v>2160</v>
      </c>
      <c r="K33" s="8" t="s">
        <v>18</v>
      </c>
      <c r="L33" s="9" t="s">
        <v>66</v>
      </c>
      <c r="M33" s="9" t="s">
        <v>11</v>
      </c>
      <c r="N33" s="9" t="s">
        <v>26</v>
      </c>
      <c r="O33" s="5" t="s">
        <v>67</v>
      </c>
      <c r="P33" s="10" t="s">
        <v>68</v>
      </c>
    </row>
    <row r="34" spans="3:16" ht="38.25" x14ac:dyDescent="0.25">
      <c r="C34" s="9">
        <v>29</v>
      </c>
      <c r="D34" s="7" t="s">
        <v>75</v>
      </c>
      <c r="E34" s="8" t="s">
        <v>76</v>
      </c>
      <c r="F34" s="9" t="s">
        <v>26</v>
      </c>
      <c r="G34" s="6" t="s">
        <v>17</v>
      </c>
      <c r="H34" s="16">
        <v>31</v>
      </c>
      <c r="I34" s="16">
        <v>1200</v>
      </c>
      <c r="J34" s="17">
        <f t="shared" ref="J34:J85" si="2">H34*I34</f>
        <v>37200</v>
      </c>
      <c r="K34" s="8" t="s">
        <v>18</v>
      </c>
      <c r="L34" s="9" t="s">
        <v>77</v>
      </c>
      <c r="M34" s="9" t="s">
        <v>11</v>
      </c>
      <c r="N34" s="9" t="s">
        <v>26</v>
      </c>
      <c r="O34" s="5" t="s">
        <v>67</v>
      </c>
      <c r="P34" s="10" t="s">
        <v>68</v>
      </c>
    </row>
    <row r="35" spans="3:16" ht="38.25" x14ac:dyDescent="0.25">
      <c r="C35" s="9">
        <v>30</v>
      </c>
      <c r="D35" s="7" t="s">
        <v>56</v>
      </c>
      <c r="E35" s="8" t="s">
        <v>78</v>
      </c>
      <c r="F35" s="9" t="s">
        <v>26</v>
      </c>
      <c r="G35" s="6" t="s">
        <v>51</v>
      </c>
      <c r="H35" s="16">
        <v>1</v>
      </c>
      <c r="I35" s="16">
        <v>331700</v>
      </c>
      <c r="J35" s="17">
        <f t="shared" si="2"/>
        <v>331700</v>
      </c>
      <c r="K35" s="8" t="s">
        <v>18</v>
      </c>
      <c r="L35" s="9" t="s">
        <v>77</v>
      </c>
      <c r="M35" s="9" t="s">
        <v>11</v>
      </c>
      <c r="N35" s="9" t="s">
        <v>26</v>
      </c>
      <c r="O35" s="5" t="s">
        <v>67</v>
      </c>
      <c r="P35" s="10" t="s">
        <v>68</v>
      </c>
    </row>
    <row r="36" spans="3:16" ht="38.25" x14ac:dyDescent="0.25">
      <c r="C36" s="9">
        <v>31</v>
      </c>
      <c r="D36" s="7" t="s">
        <v>56</v>
      </c>
      <c r="E36" s="8" t="s">
        <v>79</v>
      </c>
      <c r="F36" s="9" t="s">
        <v>26</v>
      </c>
      <c r="G36" s="6" t="s">
        <v>17</v>
      </c>
      <c r="H36" s="16">
        <v>4</v>
      </c>
      <c r="I36" s="16">
        <v>55640</v>
      </c>
      <c r="J36" s="17">
        <f t="shared" si="2"/>
        <v>222560</v>
      </c>
      <c r="K36" s="8" t="s">
        <v>18</v>
      </c>
      <c r="L36" s="9" t="s">
        <v>77</v>
      </c>
      <c r="M36" s="9" t="s">
        <v>11</v>
      </c>
      <c r="N36" s="9" t="s">
        <v>26</v>
      </c>
      <c r="O36" s="5" t="s">
        <v>67</v>
      </c>
      <c r="P36" s="10" t="s">
        <v>68</v>
      </c>
    </row>
    <row r="37" spans="3:16" ht="38.25" x14ac:dyDescent="0.25">
      <c r="C37" s="9">
        <v>32</v>
      </c>
      <c r="D37" s="7" t="s">
        <v>56</v>
      </c>
      <c r="E37" s="8" t="s">
        <v>80</v>
      </c>
      <c r="F37" s="9" t="s">
        <v>26</v>
      </c>
      <c r="G37" s="6" t="s">
        <v>17</v>
      </c>
      <c r="H37" s="16">
        <v>4</v>
      </c>
      <c r="I37" s="16">
        <v>117700</v>
      </c>
      <c r="J37" s="17">
        <f t="shared" si="2"/>
        <v>470800</v>
      </c>
      <c r="K37" s="8" t="s">
        <v>18</v>
      </c>
      <c r="L37" s="9" t="s">
        <v>77</v>
      </c>
      <c r="M37" s="9" t="s">
        <v>11</v>
      </c>
      <c r="N37" s="9" t="s">
        <v>26</v>
      </c>
      <c r="O37" s="5" t="s">
        <v>67</v>
      </c>
      <c r="P37" s="10" t="s">
        <v>68</v>
      </c>
    </row>
    <row r="38" spans="3:16" ht="38.25" x14ac:dyDescent="0.25">
      <c r="C38" s="9">
        <v>33</v>
      </c>
      <c r="D38" s="7" t="s">
        <v>81</v>
      </c>
      <c r="E38" s="8" t="s">
        <v>82</v>
      </c>
      <c r="F38" s="9" t="s">
        <v>26</v>
      </c>
      <c r="G38" s="6" t="s">
        <v>17</v>
      </c>
      <c r="H38" s="16">
        <v>1</v>
      </c>
      <c r="I38" s="16">
        <v>16000</v>
      </c>
      <c r="J38" s="17">
        <f t="shared" si="2"/>
        <v>16000</v>
      </c>
      <c r="K38" s="8" t="s">
        <v>18</v>
      </c>
      <c r="L38" s="9" t="s">
        <v>77</v>
      </c>
      <c r="M38" s="9" t="s">
        <v>11</v>
      </c>
      <c r="N38" s="9" t="s">
        <v>26</v>
      </c>
      <c r="O38" s="5" t="s">
        <v>67</v>
      </c>
      <c r="P38" s="10" t="s">
        <v>68</v>
      </c>
    </row>
    <row r="39" spans="3:16" ht="38.25" x14ac:dyDescent="0.25">
      <c r="C39" s="9">
        <v>34</v>
      </c>
      <c r="D39" s="7" t="s">
        <v>81</v>
      </c>
      <c r="E39" s="8" t="s">
        <v>83</v>
      </c>
      <c r="F39" s="9" t="s">
        <v>26</v>
      </c>
      <c r="G39" s="6" t="s">
        <v>17</v>
      </c>
      <c r="H39" s="16">
        <v>10</v>
      </c>
      <c r="I39" s="16">
        <v>3800</v>
      </c>
      <c r="J39" s="17">
        <f t="shared" si="2"/>
        <v>38000</v>
      </c>
      <c r="K39" s="8" t="s">
        <v>18</v>
      </c>
      <c r="L39" s="9" t="s">
        <v>77</v>
      </c>
      <c r="M39" s="9" t="s">
        <v>11</v>
      </c>
      <c r="N39" s="9" t="s">
        <v>26</v>
      </c>
      <c r="O39" s="5" t="s">
        <v>67</v>
      </c>
      <c r="P39" s="10" t="s">
        <v>68</v>
      </c>
    </row>
    <row r="40" spans="3:16" ht="38.25" x14ac:dyDescent="0.25">
      <c r="C40" s="9">
        <v>35</v>
      </c>
      <c r="D40" s="7" t="s">
        <v>81</v>
      </c>
      <c r="E40" s="8" t="s">
        <v>84</v>
      </c>
      <c r="F40" s="9" t="s">
        <v>26</v>
      </c>
      <c r="G40" s="6" t="s">
        <v>17</v>
      </c>
      <c r="H40" s="16">
        <v>10</v>
      </c>
      <c r="I40" s="16">
        <v>3900</v>
      </c>
      <c r="J40" s="17">
        <f t="shared" si="2"/>
        <v>39000</v>
      </c>
      <c r="K40" s="8" t="s">
        <v>18</v>
      </c>
      <c r="L40" s="9" t="s">
        <v>77</v>
      </c>
      <c r="M40" s="9" t="s">
        <v>11</v>
      </c>
      <c r="N40" s="9" t="s">
        <v>26</v>
      </c>
      <c r="O40" s="5" t="s">
        <v>67</v>
      </c>
      <c r="P40" s="10" t="s">
        <v>68</v>
      </c>
    </row>
    <row r="41" spans="3:16" ht="38.25" x14ac:dyDescent="0.25">
      <c r="C41" s="9">
        <v>36</v>
      </c>
      <c r="D41" s="7" t="s">
        <v>81</v>
      </c>
      <c r="E41" s="8" t="s">
        <v>85</v>
      </c>
      <c r="F41" s="9" t="s">
        <v>26</v>
      </c>
      <c r="G41" s="6" t="s">
        <v>17</v>
      </c>
      <c r="H41" s="16">
        <v>2</v>
      </c>
      <c r="I41" s="16">
        <v>2300</v>
      </c>
      <c r="J41" s="17">
        <f t="shared" si="2"/>
        <v>4600</v>
      </c>
      <c r="K41" s="8" t="s">
        <v>18</v>
      </c>
      <c r="L41" s="9" t="s">
        <v>77</v>
      </c>
      <c r="M41" s="9" t="s">
        <v>11</v>
      </c>
      <c r="N41" s="9" t="s">
        <v>26</v>
      </c>
      <c r="O41" s="5" t="s">
        <v>67</v>
      </c>
      <c r="P41" s="10" t="s">
        <v>68</v>
      </c>
    </row>
    <row r="42" spans="3:16" ht="38.25" x14ac:dyDescent="0.25">
      <c r="C42" s="9">
        <v>37</v>
      </c>
      <c r="D42" s="7" t="s">
        <v>81</v>
      </c>
      <c r="E42" s="8" t="s">
        <v>86</v>
      </c>
      <c r="F42" s="9" t="s">
        <v>26</v>
      </c>
      <c r="G42" s="6" t="s">
        <v>17</v>
      </c>
      <c r="H42" s="16">
        <v>2</v>
      </c>
      <c r="I42" s="16">
        <v>2500</v>
      </c>
      <c r="J42" s="17">
        <f t="shared" si="2"/>
        <v>5000</v>
      </c>
      <c r="K42" s="8" t="s">
        <v>18</v>
      </c>
      <c r="L42" s="9" t="s">
        <v>77</v>
      </c>
      <c r="M42" s="9" t="s">
        <v>11</v>
      </c>
      <c r="N42" s="9" t="s">
        <v>26</v>
      </c>
      <c r="O42" s="5" t="s">
        <v>67</v>
      </c>
      <c r="P42" s="10" t="s">
        <v>68</v>
      </c>
    </row>
    <row r="43" spans="3:16" ht="38.25" x14ac:dyDescent="0.25">
      <c r="C43" s="9">
        <v>38</v>
      </c>
      <c r="D43" s="7" t="s">
        <v>81</v>
      </c>
      <c r="E43" s="8" t="s">
        <v>87</v>
      </c>
      <c r="F43" s="9" t="s">
        <v>26</v>
      </c>
      <c r="G43" s="6" t="s">
        <v>17</v>
      </c>
      <c r="H43" s="16">
        <v>15</v>
      </c>
      <c r="I43" s="16">
        <v>5000</v>
      </c>
      <c r="J43" s="17">
        <f t="shared" si="2"/>
        <v>75000</v>
      </c>
      <c r="K43" s="8" t="s">
        <v>18</v>
      </c>
      <c r="L43" s="9" t="s">
        <v>77</v>
      </c>
      <c r="M43" s="9" t="s">
        <v>11</v>
      </c>
      <c r="N43" s="9" t="s">
        <v>26</v>
      </c>
      <c r="O43" s="5" t="s">
        <v>67</v>
      </c>
      <c r="P43" s="10" t="s">
        <v>68</v>
      </c>
    </row>
    <row r="44" spans="3:16" ht="38.25" x14ac:dyDescent="0.25">
      <c r="C44" s="9">
        <v>39</v>
      </c>
      <c r="D44" s="7" t="s">
        <v>81</v>
      </c>
      <c r="E44" s="8" t="s">
        <v>88</v>
      </c>
      <c r="F44" s="9" t="s">
        <v>26</v>
      </c>
      <c r="G44" s="6" t="s">
        <v>17</v>
      </c>
      <c r="H44" s="16">
        <v>2</v>
      </c>
      <c r="I44" s="16">
        <v>650</v>
      </c>
      <c r="J44" s="17">
        <f t="shared" si="2"/>
        <v>1300</v>
      </c>
      <c r="K44" s="8" t="s">
        <v>18</v>
      </c>
      <c r="L44" s="9" t="s">
        <v>77</v>
      </c>
      <c r="M44" s="9" t="s">
        <v>11</v>
      </c>
      <c r="N44" s="9" t="s">
        <v>26</v>
      </c>
      <c r="O44" s="5" t="s">
        <v>67</v>
      </c>
      <c r="P44" s="10" t="s">
        <v>68</v>
      </c>
    </row>
    <row r="45" spans="3:16" ht="38.25" x14ac:dyDescent="0.25">
      <c r="C45" s="9">
        <v>40</v>
      </c>
      <c r="D45" s="7" t="s">
        <v>81</v>
      </c>
      <c r="E45" s="8" t="s">
        <v>89</v>
      </c>
      <c r="F45" s="9" t="s">
        <v>26</v>
      </c>
      <c r="G45" s="6" t="s">
        <v>17</v>
      </c>
      <c r="H45" s="16">
        <v>2</v>
      </c>
      <c r="I45" s="16">
        <v>670</v>
      </c>
      <c r="J45" s="17">
        <f t="shared" si="2"/>
        <v>1340</v>
      </c>
      <c r="K45" s="8" t="s">
        <v>18</v>
      </c>
      <c r="L45" s="9" t="s">
        <v>77</v>
      </c>
      <c r="M45" s="9" t="s">
        <v>11</v>
      </c>
      <c r="N45" s="9" t="s">
        <v>26</v>
      </c>
      <c r="O45" s="5" t="s">
        <v>67</v>
      </c>
      <c r="P45" s="10" t="s">
        <v>68</v>
      </c>
    </row>
    <row r="46" spans="3:16" ht="38.25" x14ac:dyDescent="0.25">
      <c r="C46" s="9">
        <v>41</v>
      </c>
      <c r="D46" s="7" t="s">
        <v>81</v>
      </c>
      <c r="E46" s="8" t="s">
        <v>90</v>
      </c>
      <c r="F46" s="9" t="s">
        <v>26</v>
      </c>
      <c r="G46" s="6" t="s">
        <v>17</v>
      </c>
      <c r="H46" s="16">
        <v>2</v>
      </c>
      <c r="I46" s="16">
        <v>680</v>
      </c>
      <c r="J46" s="17">
        <f t="shared" si="2"/>
        <v>1360</v>
      </c>
      <c r="K46" s="8" t="s">
        <v>18</v>
      </c>
      <c r="L46" s="9" t="s">
        <v>77</v>
      </c>
      <c r="M46" s="9" t="s">
        <v>11</v>
      </c>
      <c r="N46" s="9" t="s">
        <v>26</v>
      </c>
      <c r="O46" s="5" t="s">
        <v>67</v>
      </c>
      <c r="P46" s="10" t="s">
        <v>68</v>
      </c>
    </row>
    <row r="47" spans="3:16" ht="38.25" x14ac:dyDescent="0.25">
      <c r="C47" s="9">
        <v>42</v>
      </c>
      <c r="D47" s="7" t="s">
        <v>81</v>
      </c>
      <c r="E47" s="8" t="s">
        <v>91</v>
      </c>
      <c r="F47" s="9" t="s">
        <v>26</v>
      </c>
      <c r="G47" s="6" t="s">
        <v>17</v>
      </c>
      <c r="H47" s="16">
        <v>1</v>
      </c>
      <c r="I47" s="16">
        <v>700</v>
      </c>
      <c r="J47" s="17">
        <f t="shared" si="2"/>
        <v>700</v>
      </c>
      <c r="K47" s="8" t="s">
        <v>18</v>
      </c>
      <c r="L47" s="9" t="s">
        <v>77</v>
      </c>
      <c r="M47" s="9" t="s">
        <v>11</v>
      </c>
      <c r="N47" s="9" t="s">
        <v>26</v>
      </c>
      <c r="O47" s="5" t="s">
        <v>67</v>
      </c>
      <c r="P47" s="10" t="s">
        <v>68</v>
      </c>
    </row>
    <row r="48" spans="3:16" ht="38.25" x14ac:dyDescent="0.25">
      <c r="C48" s="9">
        <v>43</v>
      </c>
      <c r="D48" s="7" t="s">
        <v>81</v>
      </c>
      <c r="E48" s="8" t="s">
        <v>92</v>
      </c>
      <c r="F48" s="9" t="s">
        <v>26</v>
      </c>
      <c r="G48" s="6" t="s">
        <v>17</v>
      </c>
      <c r="H48" s="16">
        <v>4</v>
      </c>
      <c r="I48" s="16">
        <v>5000</v>
      </c>
      <c r="J48" s="17">
        <f t="shared" si="2"/>
        <v>20000</v>
      </c>
      <c r="K48" s="8" t="s">
        <v>18</v>
      </c>
      <c r="L48" s="9" t="s">
        <v>77</v>
      </c>
      <c r="M48" s="9" t="s">
        <v>11</v>
      </c>
      <c r="N48" s="9" t="s">
        <v>26</v>
      </c>
      <c r="O48" s="5" t="s">
        <v>67</v>
      </c>
      <c r="P48" s="10" t="s">
        <v>68</v>
      </c>
    </row>
    <row r="49" spans="3:16" ht="38.25" x14ac:dyDescent="0.25">
      <c r="C49" s="9">
        <v>44</v>
      </c>
      <c r="D49" s="7" t="s">
        <v>81</v>
      </c>
      <c r="E49" s="8" t="s">
        <v>93</v>
      </c>
      <c r="F49" s="9" t="s">
        <v>26</v>
      </c>
      <c r="G49" s="6" t="s">
        <v>17</v>
      </c>
      <c r="H49" s="16">
        <v>15</v>
      </c>
      <c r="I49" s="16">
        <v>1000</v>
      </c>
      <c r="J49" s="17">
        <f t="shared" si="2"/>
        <v>15000</v>
      </c>
      <c r="K49" s="8" t="s">
        <v>18</v>
      </c>
      <c r="L49" s="9" t="s">
        <v>77</v>
      </c>
      <c r="M49" s="9" t="s">
        <v>11</v>
      </c>
      <c r="N49" s="9" t="s">
        <v>26</v>
      </c>
      <c r="O49" s="5" t="s">
        <v>67</v>
      </c>
      <c r="P49" s="10" t="s">
        <v>68</v>
      </c>
    </row>
    <row r="50" spans="3:16" ht="38.25" x14ac:dyDescent="0.25">
      <c r="C50" s="9">
        <v>45</v>
      </c>
      <c r="D50" s="7" t="s">
        <v>81</v>
      </c>
      <c r="E50" s="8" t="s">
        <v>94</v>
      </c>
      <c r="F50" s="9" t="s">
        <v>26</v>
      </c>
      <c r="G50" s="6" t="s">
        <v>17</v>
      </c>
      <c r="H50" s="16">
        <v>5</v>
      </c>
      <c r="I50" s="16">
        <v>6000</v>
      </c>
      <c r="J50" s="17">
        <f t="shared" si="2"/>
        <v>30000</v>
      </c>
      <c r="K50" s="8" t="s">
        <v>18</v>
      </c>
      <c r="L50" s="9" t="s">
        <v>77</v>
      </c>
      <c r="M50" s="9" t="s">
        <v>11</v>
      </c>
      <c r="N50" s="9" t="s">
        <v>26</v>
      </c>
      <c r="O50" s="5" t="s">
        <v>67</v>
      </c>
      <c r="P50" s="10" t="s">
        <v>68</v>
      </c>
    </row>
    <row r="51" spans="3:16" ht="38.25" x14ac:dyDescent="0.25">
      <c r="C51" s="9">
        <v>46</v>
      </c>
      <c r="D51" s="7" t="s">
        <v>81</v>
      </c>
      <c r="E51" s="8" t="s">
        <v>95</v>
      </c>
      <c r="F51" s="9" t="s">
        <v>26</v>
      </c>
      <c r="G51" s="6" t="s">
        <v>17</v>
      </c>
      <c r="H51" s="16">
        <v>20</v>
      </c>
      <c r="I51" s="16">
        <v>120</v>
      </c>
      <c r="J51" s="17">
        <f t="shared" si="2"/>
        <v>2400</v>
      </c>
      <c r="K51" s="8" t="s">
        <v>18</v>
      </c>
      <c r="L51" s="9" t="s">
        <v>77</v>
      </c>
      <c r="M51" s="9" t="s">
        <v>11</v>
      </c>
      <c r="N51" s="9" t="s">
        <v>26</v>
      </c>
      <c r="O51" s="5" t="s">
        <v>67</v>
      </c>
      <c r="P51" s="10" t="s">
        <v>68</v>
      </c>
    </row>
    <row r="52" spans="3:16" ht="38.25" x14ac:dyDescent="0.25">
      <c r="C52" s="9">
        <v>47</v>
      </c>
      <c r="D52" s="7" t="s">
        <v>81</v>
      </c>
      <c r="E52" s="8" t="s">
        <v>96</v>
      </c>
      <c r="F52" s="9" t="s">
        <v>26</v>
      </c>
      <c r="G52" s="6" t="s">
        <v>17</v>
      </c>
      <c r="H52" s="16">
        <v>20</v>
      </c>
      <c r="I52" s="16">
        <v>220</v>
      </c>
      <c r="J52" s="17">
        <f t="shared" si="2"/>
        <v>4400</v>
      </c>
      <c r="K52" s="8" t="s">
        <v>18</v>
      </c>
      <c r="L52" s="9" t="s">
        <v>77</v>
      </c>
      <c r="M52" s="9" t="s">
        <v>11</v>
      </c>
      <c r="N52" s="9" t="s">
        <v>26</v>
      </c>
      <c r="O52" s="5" t="s">
        <v>67</v>
      </c>
      <c r="P52" s="10" t="s">
        <v>68</v>
      </c>
    </row>
    <row r="53" spans="3:16" ht="38.25" x14ac:dyDescent="0.25">
      <c r="C53" s="9">
        <v>48</v>
      </c>
      <c r="D53" s="7" t="s">
        <v>81</v>
      </c>
      <c r="E53" s="8" t="s">
        <v>97</v>
      </c>
      <c r="F53" s="9" t="s">
        <v>26</v>
      </c>
      <c r="G53" s="6" t="s">
        <v>17</v>
      </c>
      <c r="H53" s="16">
        <v>30</v>
      </c>
      <c r="I53" s="16">
        <v>350</v>
      </c>
      <c r="J53" s="17">
        <f t="shared" si="2"/>
        <v>10500</v>
      </c>
      <c r="K53" s="8" t="s">
        <v>18</v>
      </c>
      <c r="L53" s="9" t="s">
        <v>77</v>
      </c>
      <c r="M53" s="9" t="s">
        <v>11</v>
      </c>
      <c r="N53" s="9" t="s">
        <v>26</v>
      </c>
      <c r="O53" s="5" t="s">
        <v>67</v>
      </c>
      <c r="P53" s="10" t="s">
        <v>68</v>
      </c>
    </row>
    <row r="54" spans="3:16" ht="38.25" x14ac:dyDescent="0.25">
      <c r="C54" s="9">
        <v>49</v>
      </c>
      <c r="D54" s="7" t="s">
        <v>81</v>
      </c>
      <c r="E54" s="8" t="s">
        <v>98</v>
      </c>
      <c r="F54" s="9" t="s">
        <v>26</v>
      </c>
      <c r="G54" s="6" t="s">
        <v>17</v>
      </c>
      <c r="H54" s="16">
        <v>20</v>
      </c>
      <c r="I54" s="16">
        <v>400</v>
      </c>
      <c r="J54" s="17">
        <f t="shared" si="2"/>
        <v>8000</v>
      </c>
      <c r="K54" s="8" t="s">
        <v>18</v>
      </c>
      <c r="L54" s="9" t="s">
        <v>77</v>
      </c>
      <c r="M54" s="9" t="s">
        <v>11</v>
      </c>
      <c r="N54" s="9" t="s">
        <v>26</v>
      </c>
      <c r="O54" s="5" t="s">
        <v>67</v>
      </c>
      <c r="P54" s="10" t="s">
        <v>68</v>
      </c>
    </row>
    <row r="55" spans="3:16" ht="38.25" x14ac:dyDescent="0.25">
      <c r="C55" s="9">
        <v>50</v>
      </c>
      <c r="D55" s="7" t="s">
        <v>81</v>
      </c>
      <c r="E55" s="8" t="s">
        <v>99</v>
      </c>
      <c r="F55" s="9" t="s">
        <v>26</v>
      </c>
      <c r="G55" s="6" t="s">
        <v>17</v>
      </c>
      <c r="H55" s="16">
        <v>20</v>
      </c>
      <c r="I55" s="16">
        <v>400</v>
      </c>
      <c r="J55" s="17">
        <f t="shared" si="2"/>
        <v>8000</v>
      </c>
      <c r="K55" s="8" t="s">
        <v>18</v>
      </c>
      <c r="L55" s="9" t="s">
        <v>77</v>
      </c>
      <c r="M55" s="9" t="s">
        <v>11</v>
      </c>
      <c r="N55" s="9" t="s">
        <v>26</v>
      </c>
      <c r="O55" s="5" t="s">
        <v>67</v>
      </c>
      <c r="P55" s="10" t="s">
        <v>68</v>
      </c>
    </row>
    <row r="56" spans="3:16" ht="38.25" x14ac:dyDescent="0.25">
      <c r="C56" s="9">
        <v>51</v>
      </c>
      <c r="D56" s="7" t="s">
        <v>81</v>
      </c>
      <c r="E56" s="8" t="s">
        <v>100</v>
      </c>
      <c r="F56" s="9" t="s">
        <v>26</v>
      </c>
      <c r="G56" s="6" t="s">
        <v>17</v>
      </c>
      <c r="H56" s="16">
        <v>20</v>
      </c>
      <c r="I56" s="16">
        <v>550</v>
      </c>
      <c r="J56" s="17">
        <f t="shared" si="2"/>
        <v>11000</v>
      </c>
      <c r="K56" s="8" t="s">
        <v>18</v>
      </c>
      <c r="L56" s="9" t="s">
        <v>77</v>
      </c>
      <c r="M56" s="9" t="s">
        <v>11</v>
      </c>
      <c r="N56" s="9" t="s">
        <v>26</v>
      </c>
      <c r="O56" s="5" t="s">
        <v>67</v>
      </c>
      <c r="P56" s="10" t="s">
        <v>68</v>
      </c>
    </row>
    <row r="57" spans="3:16" ht="38.25" x14ac:dyDescent="0.25">
      <c r="C57" s="9">
        <v>52</v>
      </c>
      <c r="D57" s="7" t="s">
        <v>81</v>
      </c>
      <c r="E57" s="8" t="s">
        <v>101</v>
      </c>
      <c r="F57" s="9" t="s">
        <v>26</v>
      </c>
      <c r="G57" s="6" t="s">
        <v>17</v>
      </c>
      <c r="H57" s="16">
        <v>20</v>
      </c>
      <c r="I57" s="16">
        <v>1800</v>
      </c>
      <c r="J57" s="17">
        <f t="shared" si="2"/>
        <v>36000</v>
      </c>
      <c r="K57" s="8" t="s">
        <v>18</v>
      </c>
      <c r="L57" s="9" t="s">
        <v>77</v>
      </c>
      <c r="M57" s="9" t="s">
        <v>11</v>
      </c>
      <c r="N57" s="9" t="s">
        <v>26</v>
      </c>
      <c r="O57" s="5" t="s">
        <v>67</v>
      </c>
      <c r="P57" s="10" t="s">
        <v>68</v>
      </c>
    </row>
    <row r="58" spans="3:16" ht="38.25" x14ac:dyDescent="0.25">
      <c r="C58" s="9">
        <v>53</v>
      </c>
      <c r="D58" s="7" t="s">
        <v>81</v>
      </c>
      <c r="E58" s="8" t="s">
        <v>102</v>
      </c>
      <c r="F58" s="9" t="s">
        <v>26</v>
      </c>
      <c r="G58" s="6" t="s">
        <v>17</v>
      </c>
      <c r="H58" s="16">
        <v>20</v>
      </c>
      <c r="I58" s="16">
        <v>550</v>
      </c>
      <c r="J58" s="17">
        <f t="shared" si="2"/>
        <v>11000</v>
      </c>
      <c r="K58" s="8" t="s">
        <v>18</v>
      </c>
      <c r="L58" s="9" t="s">
        <v>77</v>
      </c>
      <c r="M58" s="9" t="s">
        <v>11</v>
      </c>
      <c r="N58" s="9" t="s">
        <v>26</v>
      </c>
      <c r="O58" s="5" t="s">
        <v>67</v>
      </c>
      <c r="P58" s="10" t="s">
        <v>68</v>
      </c>
    </row>
    <row r="59" spans="3:16" ht="38.25" x14ac:dyDescent="0.25">
      <c r="C59" s="9">
        <v>54</v>
      </c>
      <c r="D59" s="7" t="s">
        <v>81</v>
      </c>
      <c r="E59" s="8" t="s">
        <v>103</v>
      </c>
      <c r="F59" s="9" t="s">
        <v>26</v>
      </c>
      <c r="G59" s="6" t="s">
        <v>17</v>
      </c>
      <c r="H59" s="16">
        <v>20</v>
      </c>
      <c r="I59" s="16">
        <v>550</v>
      </c>
      <c r="J59" s="17">
        <f t="shared" si="2"/>
        <v>11000</v>
      </c>
      <c r="K59" s="8" t="s">
        <v>18</v>
      </c>
      <c r="L59" s="9" t="s">
        <v>77</v>
      </c>
      <c r="M59" s="9" t="s">
        <v>11</v>
      </c>
      <c r="N59" s="9" t="s">
        <v>26</v>
      </c>
      <c r="O59" s="5" t="s">
        <v>67</v>
      </c>
      <c r="P59" s="10" t="s">
        <v>68</v>
      </c>
    </row>
    <row r="60" spans="3:16" ht="38.25" x14ac:dyDescent="0.25">
      <c r="C60" s="9">
        <v>55</v>
      </c>
      <c r="D60" s="7" t="s">
        <v>81</v>
      </c>
      <c r="E60" s="8" t="s">
        <v>104</v>
      </c>
      <c r="F60" s="9" t="s">
        <v>26</v>
      </c>
      <c r="G60" s="6" t="s">
        <v>17</v>
      </c>
      <c r="H60" s="16">
        <v>30</v>
      </c>
      <c r="I60" s="16"/>
      <c r="J60" s="17">
        <f t="shared" si="2"/>
        <v>0</v>
      </c>
      <c r="K60" s="8" t="s">
        <v>18</v>
      </c>
      <c r="L60" s="9" t="s">
        <v>77</v>
      </c>
      <c r="M60" s="9" t="s">
        <v>11</v>
      </c>
      <c r="N60" s="9" t="s">
        <v>26</v>
      </c>
      <c r="O60" s="5" t="s">
        <v>67</v>
      </c>
      <c r="P60" s="10" t="s">
        <v>68</v>
      </c>
    </row>
    <row r="61" spans="3:16" ht="38.25" x14ac:dyDescent="0.25">
      <c r="C61" s="9">
        <v>56</v>
      </c>
      <c r="D61" s="7" t="s">
        <v>81</v>
      </c>
      <c r="E61" s="8" t="s">
        <v>105</v>
      </c>
      <c r="F61" s="9" t="s">
        <v>26</v>
      </c>
      <c r="G61" s="6" t="s">
        <v>19</v>
      </c>
      <c r="H61" s="16">
        <v>15</v>
      </c>
      <c r="I61" s="16">
        <v>2500</v>
      </c>
      <c r="J61" s="17">
        <f t="shared" si="2"/>
        <v>37500</v>
      </c>
      <c r="K61" s="8" t="s">
        <v>18</v>
      </c>
      <c r="L61" s="9" t="s">
        <v>77</v>
      </c>
      <c r="M61" s="9" t="s">
        <v>11</v>
      </c>
      <c r="N61" s="9" t="s">
        <v>26</v>
      </c>
      <c r="O61" s="5" t="s">
        <v>67</v>
      </c>
      <c r="P61" s="10" t="s">
        <v>68</v>
      </c>
    </row>
    <row r="62" spans="3:16" ht="38.25" x14ac:dyDescent="0.25">
      <c r="C62" s="9">
        <v>57</v>
      </c>
      <c r="D62" s="7" t="s">
        <v>81</v>
      </c>
      <c r="E62" s="8" t="s">
        <v>106</v>
      </c>
      <c r="F62" s="9" t="s">
        <v>26</v>
      </c>
      <c r="G62" s="6" t="s">
        <v>19</v>
      </c>
      <c r="H62" s="16">
        <v>10</v>
      </c>
      <c r="I62" s="16">
        <v>150</v>
      </c>
      <c r="J62" s="17">
        <f t="shared" si="2"/>
        <v>1500</v>
      </c>
      <c r="K62" s="8" t="s">
        <v>18</v>
      </c>
      <c r="L62" s="9" t="s">
        <v>77</v>
      </c>
      <c r="M62" s="9" t="s">
        <v>11</v>
      </c>
      <c r="N62" s="9" t="s">
        <v>26</v>
      </c>
      <c r="O62" s="5" t="s">
        <v>67</v>
      </c>
      <c r="P62" s="10" t="s">
        <v>68</v>
      </c>
    </row>
    <row r="63" spans="3:16" ht="38.25" x14ac:dyDescent="0.25">
      <c r="C63" s="9">
        <v>58</v>
      </c>
      <c r="D63" s="7" t="s">
        <v>81</v>
      </c>
      <c r="E63" s="8" t="s">
        <v>107</v>
      </c>
      <c r="F63" s="9" t="s">
        <v>26</v>
      </c>
      <c r="G63" s="6" t="s">
        <v>155</v>
      </c>
      <c r="H63" s="16">
        <v>20</v>
      </c>
      <c r="I63" s="16">
        <v>75</v>
      </c>
      <c r="J63" s="17">
        <f t="shared" si="2"/>
        <v>1500</v>
      </c>
      <c r="K63" s="8" t="s">
        <v>18</v>
      </c>
      <c r="L63" s="9" t="s">
        <v>77</v>
      </c>
      <c r="M63" s="9" t="s">
        <v>11</v>
      </c>
      <c r="N63" s="9" t="s">
        <v>26</v>
      </c>
      <c r="O63" s="5" t="s">
        <v>67</v>
      </c>
      <c r="P63" s="10" t="s">
        <v>68</v>
      </c>
    </row>
    <row r="64" spans="3:16" ht="38.25" x14ac:dyDescent="0.25">
      <c r="C64" s="9">
        <v>59</v>
      </c>
      <c r="D64" s="7" t="s">
        <v>81</v>
      </c>
      <c r="E64" s="8" t="s">
        <v>108</v>
      </c>
      <c r="F64" s="9" t="s">
        <v>26</v>
      </c>
      <c r="G64" s="6" t="s">
        <v>17</v>
      </c>
      <c r="H64" s="16">
        <v>20</v>
      </c>
      <c r="I64" s="16">
        <v>300</v>
      </c>
      <c r="J64" s="17">
        <f t="shared" si="2"/>
        <v>6000</v>
      </c>
      <c r="K64" s="8" t="s">
        <v>18</v>
      </c>
      <c r="L64" s="9" t="s">
        <v>77</v>
      </c>
      <c r="M64" s="9" t="s">
        <v>11</v>
      </c>
      <c r="N64" s="9" t="s">
        <v>26</v>
      </c>
      <c r="O64" s="5" t="s">
        <v>67</v>
      </c>
      <c r="P64" s="10" t="s">
        <v>68</v>
      </c>
    </row>
    <row r="65" spans="3:16" ht="38.25" x14ac:dyDescent="0.25">
      <c r="C65" s="9">
        <v>60</v>
      </c>
      <c r="D65" s="7" t="s">
        <v>81</v>
      </c>
      <c r="E65" s="8" t="s">
        <v>109</v>
      </c>
      <c r="F65" s="9" t="s">
        <v>26</v>
      </c>
      <c r="G65" s="6" t="s">
        <v>17</v>
      </c>
      <c r="H65" s="16">
        <v>40</v>
      </c>
      <c r="I65" s="16">
        <v>800</v>
      </c>
      <c r="J65" s="17">
        <f t="shared" si="2"/>
        <v>32000</v>
      </c>
      <c r="K65" s="8" t="s">
        <v>18</v>
      </c>
      <c r="L65" s="9" t="s">
        <v>77</v>
      </c>
      <c r="M65" s="9" t="s">
        <v>11</v>
      </c>
      <c r="N65" s="9" t="s">
        <v>26</v>
      </c>
      <c r="O65" s="5" t="s">
        <v>67</v>
      </c>
      <c r="P65" s="10" t="s">
        <v>68</v>
      </c>
    </row>
    <row r="66" spans="3:16" ht="38.25" x14ac:dyDescent="0.25">
      <c r="C66" s="9">
        <v>61</v>
      </c>
      <c r="D66" s="7" t="s">
        <v>81</v>
      </c>
      <c r="E66" s="8" t="s">
        <v>110</v>
      </c>
      <c r="F66" s="9" t="s">
        <v>26</v>
      </c>
      <c r="G66" s="6" t="s">
        <v>17</v>
      </c>
      <c r="H66" s="16">
        <v>40</v>
      </c>
      <c r="I66" s="16">
        <v>800</v>
      </c>
      <c r="J66" s="17">
        <f t="shared" si="2"/>
        <v>32000</v>
      </c>
      <c r="K66" s="8" t="s">
        <v>18</v>
      </c>
      <c r="L66" s="9" t="s">
        <v>77</v>
      </c>
      <c r="M66" s="9" t="s">
        <v>11</v>
      </c>
      <c r="N66" s="9" t="s">
        <v>26</v>
      </c>
      <c r="O66" s="5" t="s">
        <v>67</v>
      </c>
      <c r="P66" s="10" t="s">
        <v>68</v>
      </c>
    </row>
    <row r="67" spans="3:16" ht="38.25" x14ac:dyDescent="0.25">
      <c r="C67" s="9">
        <v>62</v>
      </c>
      <c r="D67" s="7" t="s">
        <v>81</v>
      </c>
      <c r="E67" s="8" t="s">
        <v>111</v>
      </c>
      <c r="F67" s="9" t="s">
        <v>26</v>
      </c>
      <c r="G67" s="6" t="s">
        <v>17</v>
      </c>
      <c r="H67" s="16">
        <v>10</v>
      </c>
      <c r="I67" s="16">
        <v>5000</v>
      </c>
      <c r="J67" s="17">
        <f t="shared" si="2"/>
        <v>50000</v>
      </c>
      <c r="K67" s="8" t="s">
        <v>18</v>
      </c>
      <c r="L67" s="9" t="s">
        <v>77</v>
      </c>
      <c r="M67" s="9" t="s">
        <v>11</v>
      </c>
      <c r="N67" s="9" t="s">
        <v>26</v>
      </c>
      <c r="O67" s="5" t="s">
        <v>67</v>
      </c>
      <c r="P67" s="10" t="s">
        <v>68</v>
      </c>
    </row>
    <row r="68" spans="3:16" ht="38.25" x14ac:dyDescent="0.25">
      <c r="C68" s="9">
        <v>63</v>
      </c>
      <c r="D68" s="7" t="s">
        <v>81</v>
      </c>
      <c r="E68" s="8" t="s">
        <v>112</v>
      </c>
      <c r="F68" s="9" t="s">
        <v>26</v>
      </c>
      <c r="G68" s="6" t="s">
        <v>17</v>
      </c>
      <c r="H68" s="16">
        <v>5</v>
      </c>
      <c r="I68" s="16">
        <v>800</v>
      </c>
      <c r="J68" s="17">
        <f t="shared" si="2"/>
        <v>4000</v>
      </c>
      <c r="K68" s="8" t="s">
        <v>18</v>
      </c>
      <c r="L68" s="9" t="s">
        <v>77</v>
      </c>
      <c r="M68" s="9" t="s">
        <v>11</v>
      </c>
      <c r="N68" s="9" t="s">
        <v>26</v>
      </c>
      <c r="O68" s="5" t="s">
        <v>67</v>
      </c>
      <c r="P68" s="10" t="s">
        <v>68</v>
      </c>
    </row>
    <row r="69" spans="3:16" ht="38.25" x14ac:dyDescent="0.25">
      <c r="C69" s="9">
        <v>64</v>
      </c>
      <c r="D69" s="7" t="s">
        <v>81</v>
      </c>
      <c r="E69" s="8" t="s">
        <v>113</v>
      </c>
      <c r="F69" s="9" t="s">
        <v>26</v>
      </c>
      <c r="G69" s="6" t="s">
        <v>17</v>
      </c>
      <c r="H69" s="16">
        <v>5</v>
      </c>
      <c r="I69" s="16">
        <v>850</v>
      </c>
      <c r="J69" s="17">
        <f t="shared" si="2"/>
        <v>4250</v>
      </c>
      <c r="K69" s="8" t="s">
        <v>18</v>
      </c>
      <c r="L69" s="9" t="s">
        <v>77</v>
      </c>
      <c r="M69" s="9" t="s">
        <v>11</v>
      </c>
      <c r="N69" s="9" t="s">
        <v>26</v>
      </c>
      <c r="O69" s="5" t="s">
        <v>67</v>
      </c>
      <c r="P69" s="10" t="s">
        <v>68</v>
      </c>
    </row>
    <row r="70" spans="3:16" ht="38.25" x14ac:dyDescent="0.25">
      <c r="C70" s="9">
        <v>65</v>
      </c>
      <c r="D70" s="7" t="s">
        <v>81</v>
      </c>
      <c r="E70" s="8" t="s">
        <v>114</v>
      </c>
      <c r="F70" s="9" t="s">
        <v>26</v>
      </c>
      <c r="G70" s="6" t="s">
        <v>17</v>
      </c>
      <c r="H70" s="16">
        <v>5</v>
      </c>
      <c r="I70" s="16">
        <v>950</v>
      </c>
      <c r="J70" s="17">
        <f t="shared" si="2"/>
        <v>4750</v>
      </c>
      <c r="K70" s="8" t="s">
        <v>18</v>
      </c>
      <c r="L70" s="9" t="s">
        <v>77</v>
      </c>
      <c r="M70" s="9" t="s">
        <v>11</v>
      </c>
      <c r="N70" s="9" t="s">
        <v>26</v>
      </c>
      <c r="O70" s="5" t="s">
        <v>67</v>
      </c>
      <c r="P70" s="10" t="s">
        <v>68</v>
      </c>
    </row>
    <row r="71" spans="3:16" ht="38.25" x14ac:dyDescent="0.25">
      <c r="C71" s="9">
        <v>66</v>
      </c>
      <c r="D71" s="7" t="s">
        <v>81</v>
      </c>
      <c r="E71" s="8" t="s">
        <v>115</v>
      </c>
      <c r="F71" s="9" t="s">
        <v>26</v>
      </c>
      <c r="G71" s="6" t="s">
        <v>17</v>
      </c>
      <c r="H71" s="16">
        <v>5</v>
      </c>
      <c r="I71" s="16">
        <v>1050</v>
      </c>
      <c r="J71" s="17">
        <f t="shared" si="2"/>
        <v>5250</v>
      </c>
      <c r="K71" s="8" t="s">
        <v>18</v>
      </c>
      <c r="L71" s="9" t="s">
        <v>77</v>
      </c>
      <c r="M71" s="9" t="s">
        <v>11</v>
      </c>
      <c r="N71" s="9" t="s">
        <v>26</v>
      </c>
      <c r="O71" s="5" t="s">
        <v>67</v>
      </c>
      <c r="P71" s="10" t="s">
        <v>68</v>
      </c>
    </row>
    <row r="72" spans="3:16" ht="38.25" x14ac:dyDescent="0.25">
      <c r="C72" s="9">
        <v>67</v>
      </c>
      <c r="D72" s="7" t="s">
        <v>81</v>
      </c>
      <c r="E72" s="8" t="s">
        <v>116</v>
      </c>
      <c r="F72" s="9" t="s">
        <v>26</v>
      </c>
      <c r="G72" s="6" t="s">
        <v>17</v>
      </c>
      <c r="H72" s="16">
        <v>5</v>
      </c>
      <c r="I72" s="16">
        <v>800</v>
      </c>
      <c r="J72" s="17">
        <f t="shared" si="2"/>
        <v>4000</v>
      </c>
      <c r="K72" s="8" t="s">
        <v>18</v>
      </c>
      <c r="L72" s="9" t="s">
        <v>77</v>
      </c>
      <c r="M72" s="9" t="s">
        <v>11</v>
      </c>
      <c r="N72" s="9" t="s">
        <v>26</v>
      </c>
      <c r="O72" s="5" t="s">
        <v>67</v>
      </c>
      <c r="P72" s="10" t="s">
        <v>68</v>
      </c>
    </row>
    <row r="73" spans="3:16" ht="38.25" x14ac:dyDescent="0.25">
      <c r="C73" s="9">
        <v>68</v>
      </c>
      <c r="D73" s="7" t="s">
        <v>81</v>
      </c>
      <c r="E73" s="8" t="s">
        <v>117</v>
      </c>
      <c r="F73" s="9" t="s">
        <v>26</v>
      </c>
      <c r="G73" s="6" t="s">
        <v>17</v>
      </c>
      <c r="H73" s="16">
        <v>5</v>
      </c>
      <c r="I73" s="16">
        <v>900</v>
      </c>
      <c r="J73" s="17">
        <f t="shared" si="2"/>
        <v>4500</v>
      </c>
      <c r="K73" s="8" t="s">
        <v>18</v>
      </c>
      <c r="L73" s="9" t="s">
        <v>77</v>
      </c>
      <c r="M73" s="9" t="s">
        <v>11</v>
      </c>
      <c r="N73" s="9" t="s">
        <v>26</v>
      </c>
      <c r="O73" s="5" t="s">
        <v>67</v>
      </c>
      <c r="P73" s="10" t="s">
        <v>68</v>
      </c>
    </row>
    <row r="74" spans="3:16" ht="38.25" x14ac:dyDescent="0.25">
      <c r="C74" s="9">
        <v>69</v>
      </c>
      <c r="D74" s="7" t="s">
        <v>81</v>
      </c>
      <c r="E74" s="8" t="s">
        <v>118</v>
      </c>
      <c r="F74" s="9" t="s">
        <v>26</v>
      </c>
      <c r="G74" s="6" t="s">
        <v>17</v>
      </c>
      <c r="H74" s="16">
        <v>5</v>
      </c>
      <c r="I74" s="16">
        <v>1200</v>
      </c>
      <c r="J74" s="17">
        <f t="shared" si="2"/>
        <v>6000</v>
      </c>
      <c r="K74" s="8" t="s">
        <v>18</v>
      </c>
      <c r="L74" s="9" t="s">
        <v>77</v>
      </c>
      <c r="M74" s="9" t="s">
        <v>11</v>
      </c>
      <c r="N74" s="9" t="s">
        <v>26</v>
      </c>
      <c r="O74" s="5" t="s">
        <v>67</v>
      </c>
      <c r="P74" s="10" t="s">
        <v>68</v>
      </c>
    </row>
    <row r="75" spans="3:16" ht="38.25" x14ac:dyDescent="0.25">
      <c r="C75" s="9">
        <v>70</v>
      </c>
      <c r="D75" s="7" t="s">
        <v>81</v>
      </c>
      <c r="E75" s="8" t="s">
        <v>119</v>
      </c>
      <c r="F75" s="9" t="s">
        <v>26</v>
      </c>
      <c r="G75" s="6" t="s">
        <v>17</v>
      </c>
      <c r="H75" s="16">
        <v>1</v>
      </c>
      <c r="I75" s="16">
        <v>9500</v>
      </c>
      <c r="J75" s="17">
        <f t="shared" si="2"/>
        <v>9500</v>
      </c>
      <c r="K75" s="8" t="s">
        <v>18</v>
      </c>
      <c r="L75" s="9" t="s">
        <v>77</v>
      </c>
      <c r="M75" s="9" t="s">
        <v>11</v>
      </c>
      <c r="N75" s="9" t="s">
        <v>26</v>
      </c>
      <c r="O75" s="5" t="s">
        <v>67</v>
      </c>
      <c r="P75" s="10" t="s">
        <v>68</v>
      </c>
    </row>
    <row r="76" spans="3:16" ht="38.25" x14ac:dyDescent="0.25">
      <c r="C76" s="9">
        <v>71</v>
      </c>
      <c r="D76" s="7" t="s">
        <v>81</v>
      </c>
      <c r="E76" s="8" t="s">
        <v>120</v>
      </c>
      <c r="F76" s="9" t="s">
        <v>26</v>
      </c>
      <c r="G76" s="6" t="s">
        <v>17</v>
      </c>
      <c r="H76" s="16">
        <v>1</v>
      </c>
      <c r="I76" s="16">
        <v>34000</v>
      </c>
      <c r="J76" s="17">
        <f t="shared" si="2"/>
        <v>34000</v>
      </c>
      <c r="K76" s="8" t="s">
        <v>18</v>
      </c>
      <c r="L76" s="9" t="s">
        <v>77</v>
      </c>
      <c r="M76" s="9" t="s">
        <v>11</v>
      </c>
      <c r="N76" s="9" t="s">
        <v>26</v>
      </c>
      <c r="O76" s="5" t="s">
        <v>67</v>
      </c>
      <c r="P76" s="10" t="s">
        <v>68</v>
      </c>
    </row>
    <row r="77" spans="3:16" ht="38.25" x14ac:dyDescent="0.25">
      <c r="C77" s="9">
        <v>72</v>
      </c>
      <c r="D77" s="7" t="s">
        <v>81</v>
      </c>
      <c r="E77" s="8" t="s">
        <v>121</v>
      </c>
      <c r="F77" s="9" t="s">
        <v>26</v>
      </c>
      <c r="G77" s="6" t="s">
        <v>17</v>
      </c>
      <c r="H77" s="16">
        <v>1</v>
      </c>
      <c r="I77" s="16">
        <v>14000</v>
      </c>
      <c r="J77" s="17">
        <f t="shared" si="2"/>
        <v>14000</v>
      </c>
      <c r="K77" s="8" t="s">
        <v>18</v>
      </c>
      <c r="L77" s="9" t="s">
        <v>77</v>
      </c>
      <c r="M77" s="9" t="s">
        <v>11</v>
      </c>
      <c r="N77" s="9" t="s">
        <v>26</v>
      </c>
      <c r="O77" s="5" t="s">
        <v>67</v>
      </c>
      <c r="P77" s="10" t="s">
        <v>68</v>
      </c>
    </row>
    <row r="78" spans="3:16" ht="38.25" x14ac:dyDescent="0.25">
      <c r="C78" s="9">
        <v>73</v>
      </c>
      <c r="D78" s="7" t="s">
        <v>81</v>
      </c>
      <c r="E78" s="8" t="s">
        <v>122</v>
      </c>
      <c r="F78" s="9" t="s">
        <v>26</v>
      </c>
      <c r="G78" s="6" t="s">
        <v>17</v>
      </c>
      <c r="H78" s="16">
        <v>3</v>
      </c>
      <c r="I78" s="16">
        <v>1500</v>
      </c>
      <c r="J78" s="17">
        <f t="shared" si="2"/>
        <v>4500</v>
      </c>
      <c r="K78" s="8" t="s">
        <v>18</v>
      </c>
      <c r="L78" s="9" t="s">
        <v>77</v>
      </c>
      <c r="M78" s="9" t="s">
        <v>11</v>
      </c>
      <c r="N78" s="9" t="s">
        <v>26</v>
      </c>
      <c r="O78" s="5" t="s">
        <v>67</v>
      </c>
      <c r="P78" s="10" t="s">
        <v>68</v>
      </c>
    </row>
    <row r="79" spans="3:16" ht="38.25" x14ac:dyDescent="0.25">
      <c r="C79" s="9">
        <v>74</v>
      </c>
      <c r="D79" s="7" t="s">
        <v>81</v>
      </c>
      <c r="E79" s="8" t="s">
        <v>123</v>
      </c>
      <c r="F79" s="9" t="s">
        <v>26</v>
      </c>
      <c r="G79" s="6" t="s">
        <v>17</v>
      </c>
      <c r="H79" s="16">
        <v>5</v>
      </c>
      <c r="I79" s="16">
        <v>2000</v>
      </c>
      <c r="J79" s="17">
        <f t="shared" si="2"/>
        <v>10000</v>
      </c>
      <c r="K79" s="8" t="s">
        <v>18</v>
      </c>
      <c r="L79" s="9" t="s">
        <v>77</v>
      </c>
      <c r="M79" s="9" t="s">
        <v>11</v>
      </c>
      <c r="N79" s="9" t="s">
        <v>26</v>
      </c>
      <c r="O79" s="5" t="s">
        <v>67</v>
      </c>
      <c r="P79" s="10" t="s">
        <v>68</v>
      </c>
    </row>
    <row r="80" spans="3:16" ht="38.25" x14ac:dyDescent="0.25">
      <c r="C80" s="9">
        <v>75</v>
      </c>
      <c r="D80" s="7" t="s">
        <v>81</v>
      </c>
      <c r="E80" s="8" t="s">
        <v>124</v>
      </c>
      <c r="F80" s="9" t="s">
        <v>26</v>
      </c>
      <c r="G80" s="6" t="s">
        <v>17</v>
      </c>
      <c r="H80" s="16">
        <v>3</v>
      </c>
      <c r="I80" s="16">
        <v>8000</v>
      </c>
      <c r="J80" s="17">
        <f t="shared" si="2"/>
        <v>24000</v>
      </c>
      <c r="K80" s="8" t="s">
        <v>18</v>
      </c>
      <c r="L80" s="9" t="s">
        <v>77</v>
      </c>
      <c r="M80" s="9" t="s">
        <v>11</v>
      </c>
      <c r="N80" s="9" t="s">
        <v>26</v>
      </c>
      <c r="O80" s="5" t="s">
        <v>67</v>
      </c>
      <c r="P80" s="10" t="s">
        <v>68</v>
      </c>
    </row>
    <row r="81" spans="3:16" ht="38.25" x14ac:dyDescent="0.25">
      <c r="C81" s="9">
        <v>76</v>
      </c>
      <c r="D81" s="7" t="s">
        <v>81</v>
      </c>
      <c r="E81" s="8" t="s">
        <v>125</v>
      </c>
      <c r="F81" s="9" t="s">
        <v>26</v>
      </c>
      <c r="G81" s="6" t="s">
        <v>17</v>
      </c>
      <c r="H81" s="16">
        <v>3</v>
      </c>
      <c r="I81" s="16">
        <v>2500</v>
      </c>
      <c r="J81" s="17">
        <f t="shared" si="2"/>
        <v>7500</v>
      </c>
      <c r="K81" s="8" t="s">
        <v>18</v>
      </c>
      <c r="L81" s="9" t="s">
        <v>77</v>
      </c>
      <c r="M81" s="9" t="s">
        <v>11</v>
      </c>
      <c r="N81" s="9" t="s">
        <v>26</v>
      </c>
      <c r="O81" s="5" t="s">
        <v>67</v>
      </c>
      <c r="P81" s="10" t="s">
        <v>68</v>
      </c>
    </row>
    <row r="82" spans="3:16" ht="38.25" x14ac:dyDescent="0.25">
      <c r="C82" s="9">
        <v>77</v>
      </c>
      <c r="D82" s="7" t="s">
        <v>81</v>
      </c>
      <c r="E82" s="8" t="s">
        <v>126</v>
      </c>
      <c r="F82" s="9" t="s">
        <v>26</v>
      </c>
      <c r="G82" s="6" t="s">
        <v>17</v>
      </c>
      <c r="H82" s="16">
        <v>2</v>
      </c>
      <c r="I82" s="16">
        <v>2600</v>
      </c>
      <c r="J82" s="17">
        <f t="shared" si="2"/>
        <v>5200</v>
      </c>
      <c r="K82" s="8" t="s">
        <v>18</v>
      </c>
      <c r="L82" s="9" t="s">
        <v>77</v>
      </c>
      <c r="M82" s="9" t="s">
        <v>11</v>
      </c>
      <c r="N82" s="9" t="s">
        <v>26</v>
      </c>
      <c r="O82" s="5" t="s">
        <v>67</v>
      </c>
      <c r="P82" s="10" t="s">
        <v>68</v>
      </c>
    </row>
    <row r="83" spans="3:16" ht="38.25" x14ac:dyDescent="0.25">
      <c r="C83" s="9">
        <v>78</v>
      </c>
      <c r="D83" s="7" t="s">
        <v>81</v>
      </c>
      <c r="E83" s="8" t="s">
        <v>127</v>
      </c>
      <c r="F83" s="9" t="s">
        <v>26</v>
      </c>
      <c r="G83" s="6" t="s">
        <v>17</v>
      </c>
      <c r="H83" s="16">
        <v>2</v>
      </c>
      <c r="I83" s="16">
        <v>7700</v>
      </c>
      <c r="J83" s="17">
        <f t="shared" si="2"/>
        <v>15400</v>
      </c>
      <c r="K83" s="8" t="s">
        <v>18</v>
      </c>
      <c r="L83" s="9" t="s">
        <v>77</v>
      </c>
      <c r="M83" s="9" t="s">
        <v>11</v>
      </c>
      <c r="N83" s="9" t="s">
        <v>26</v>
      </c>
      <c r="O83" s="5" t="s">
        <v>67</v>
      </c>
      <c r="P83" s="10" t="s">
        <v>68</v>
      </c>
    </row>
    <row r="84" spans="3:16" ht="38.25" x14ac:dyDescent="0.25">
      <c r="C84" s="9">
        <v>79</v>
      </c>
      <c r="D84" s="7" t="s">
        <v>81</v>
      </c>
      <c r="E84" s="8" t="s">
        <v>128</v>
      </c>
      <c r="F84" s="9" t="s">
        <v>26</v>
      </c>
      <c r="G84" s="6" t="s">
        <v>17</v>
      </c>
      <c r="H84" s="16">
        <v>100</v>
      </c>
      <c r="I84" s="16">
        <v>700</v>
      </c>
      <c r="J84" s="17">
        <f t="shared" si="2"/>
        <v>70000</v>
      </c>
      <c r="K84" s="8" t="s">
        <v>18</v>
      </c>
      <c r="L84" s="9" t="s">
        <v>77</v>
      </c>
      <c r="M84" s="9" t="s">
        <v>11</v>
      </c>
      <c r="N84" s="9" t="s">
        <v>26</v>
      </c>
      <c r="O84" s="5" t="s">
        <v>67</v>
      </c>
      <c r="P84" s="10" t="s">
        <v>68</v>
      </c>
    </row>
    <row r="85" spans="3:16" ht="38.25" x14ac:dyDescent="0.25">
      <c r="C85" s="9">
        <v>80</v>
      </c>
      <c r="D85" s="7" t="s">
        <v>81</v>
      </c>
      <c r="E85" s="8" t="s">
        <v>129</v>
      </c>
      <c r="F85" s="9" t="s">
        <v>26</v>
      </c>
      <c r="G85" s="6" t="s">
        <v>22</v>
      </c>
      <c r="H85" s="16">
        <v>200</v>
      </c>
      <c r="I85" s="16">
        <v>100</v>
      </c>
      <c r="J85" s="17">
        <f t="shared" si="2"/>
        <v>20000</v>
      </c>
      <c r="K85" s="8" t="s">
        <v>18</v>
      </c>
      <c r="L85" s="9" t="s">
        <v>77</v>
      </c>
      <c r="M85" s="9" t="s">
        <v>11</v>
      </c>
      <c r="N85" s="9" t="s">
        <v>26</v>
      </c>
      <c r="O85" s="5" t="s">
        <v>67</v>
      </c>
      <c r="P85" s="10" t="s">
        <v>68</v>
      </c>
    </row>
    <row r="86" spans="3:16" ht="38.25" x14ac:dyDescent="0.25">
      <c r="C86" s="9">
        <v>81</v>
      </c>
      <c r="D86" s="7" t="s">
        <v>81</v>
      </c>
      <c r="E86" s="8" t="s">
        <v>130</v>
      </c>
      <c r="F86" s="9" t="s">
        <v>26</v>
      </c>
      <c r="G86" s="6" t="s">
        <v>17</v>
      </c>
      <c r="H86" s="16">
        <v>200</v>
      </c>
      <c r="I86" s="16">
        <v>300</v>
      </c>
      <c r="J86" s="17">
        <f t="shared" ref="J86:J117" si="3">H86*I86</f>
        <v>60000</v>
      </c>
      <c r="K86" s="8" t="s">
        <v>18</v>
      </c>
      <c r="L86" s="9" t="s">
        <v>77</v>
      </c>
      <c r="M86" s="9" t="s">
        <v>11</v>
      </c>
      <c r="N86" s="9" t="s">
        <v>26</v>
      </c>
      <c r="O86" s="5" t="s">
        <v>67</v>
      </c>
      <c r="P86" s="10" t="s">
        <v>68</v>
      </c>
    </row>
    <row r="87" spans="3:16" ht="38.25" x14ac:dyDescent="0.25">
      <c r="C87" s="9">
        <v>82</v>
      </c>
      <c r="D87" s="7" t="s">
        <v>81</v>
      </c>
      <c r="E87" s="8" t="s">
        <v>131</v>
      </c>
      <c r="F87" s="9" t="s">
        <v>26</v>
      </c>
      <c r="G87" s="6" t="s">
        <v>17</v>
      </c>
      <c r="H87" s="16">
        <v>10</v>
      </c>
      <c r="I87" s="16">
        <v>900</v>
      </c>
      <c r="J87" s="17">
        <f t="shared" si="3"/>
        <v>9000</v>
      </c>
      <c r="K87" s="8" t="s">
        <v>18</v>
      </c>
      <c r="L87" s="9" t="s">
        <v>77</v>
      </c>
      <c r="M87" s="9" t="s">
        <v>11</v>
      </c>
      <c r="N87" s="9" t="s">
        <v>26</v>
      </c>
      <c r="O87" s="5" t="s">
        <v>67</v>
      </c>
      <c r="P87" s="10" t="s">
        <v>68</v>
      </c>
    </row>
    <row r="88" spans="3:16" ht="38.25" x14ac:dyDescent="0.25">
      <c r="C88" s="9">
        <v>83</v>
      </c>
      <c r="D88" s="7" t="s">
        <v>81</v>
      </c>
      <c r="E88" s="8" t="s">
        <v>132</v>
      </c>
      <c r="F88" s="9" t="s">
        <v>26</v>
      </c>
      <c r="G88" s="6" t="s">
        <v>17</v>
      </c>
      <c r="H88" s="16">
        <v>60</v>
      </c>
      <c r="I88" s="16">
        <v>650</v>
      </c>
      <c r="J88" s="17">
        <f t="shared" si="3"/>
        <v>39000</v>
      </c>
      <c r="K88" s="8" t="s">
        <v>18</v>
      </c>
      <c r="L88" s="9" t="s">
        <v>77</v>
      </c>
      <c r="M88" s="9" t="s">
        <v>11</v>
      </c>
      <c r="N88" s="9" t="s">
        <v>26</v>
      </c>
      <c r="O88" s="5" t="s">
        <v>67</v>
      </c>
      <c r="P88" s="10" t="s">
        <v>68</v>
      </c>
    </row>
    <row r="89" spans="3:16" ht="38.25" x14ac:dyDescent="0.25">
      <c r="C89" s="9">
        <v>84</v>
      </c>
      <c r="D89" s="7" t="s">
        <v>81</v>
      </c>
      <c r="E89" s="8" t="s">
        <v>133</v>
      </c>
      <c r="F89" s="9" t="s">
        <v>26</v>
      </c>
      <c r="G89" s="6" t="s">
        <v>17</v>
      </c>
      <c r="H89" s="16">
        <v>50</v>
      </c>
      <c r="I89" s="16">
        <v>250</v>
      </c>
      <c r="J89" s="17">
        <f t="shared" si="3"/>
        <v>12500</v>
      </c>
      <c r="K89" s="8" t="s">
        <v>18</v>
      </c>
      <c r="L89" s="9" t="s">
        <v>77</v>
      </c>
      <c r="M89" s="9" t="s">
        <v>11</v>
      </c>
      <c r="N89" s="9" t="s">
        <v>26</v>
      </c>
      <c r="O89" s="5" t="s">
        <v>67</v>
      </c>
      <c r="P89" s="10" t="s">
        <v>68</v>
      </c>
    </row>
    <row r="90" spans="3:16" ht="38.25" x14ac:dyDescent="0.25">
      <c r="C90" s="9">
        <v>85</v>
      </c>
      <c r="D90" s="7" t="s">
        <v>81</v>
      </c>
      <c r="E90" s="8" t="s">
        <v>134</v>
      </c>
      <c r="F90" s="9" t="s">
        <v>26</v>
      </c>
      <c r="G90" s="6" t="s">
        <v>17</v>
      </c>
      <c r="H90" s="16">
        <v>50</v>
      </c>
      <c r="I90" s="16">
        <v>230</v>
      </c>
      <c r="J90" s="17">
        <f t="shared" si="3"/>
        <v>11500</v>
      </c>
      <c r="K90" s="8" t="s">
        <v>18</v>
      </c>
      <c r="L90" s="9" t="s">
        <v>77</v>
      </c>
      <c r="M90" s="9" t="s">
        <v>11</v>
      </c>
      <c r="N90" s="9" t="s">
        <v>26</v>
      </c>
      <c r="O90" s="5" t="s">
        <v>67</v>
      </c>
      <c r="P90" s="10" t="s">
        <v>68</v>
      </c>
    </row>
    <row r="91" spans="3:16" ht="38.25" x14ac:dyDescent="0.25">
      <c r="C91" s="9">
        <v>86</v>
      </c>
      <c r="D91" s="7" t="s">
        <v>81</v>
      </c>
      <c r="E91" s="8" t="s">
        <v>135</v>
      </c>
      <c r="F91" s="9" t="s">
        <v>26</v>
      </c>
      <c r="G91" s="6" t="s">
        <v>17</v>
      </c>
      <c r="H91" s="16">
        <v>15</v>
      </c>
      <c r="I91" s="16">
        <v>300</v>
      </c>
      <c r="J91" s="17">
        <f t="shared" si="3"/>
        <v>4500</v>
      </c>
      <c r="K91" s="8" t="s">
        <v>18</v>
      </c>
      <c r="L91" s="9" t="s">
        <v>77</v>
      </c>
      <c r="M91" s="9" t="s">
        <v>11</v>
      </c>
      <c r="N91" s="9" t="s">
        <v>26</v>
      </c>
      <c r="O91" s="5" t="s">
        <v>67</v>
      </c>
      <c r="P91" s="10" t="s">
        <v>68</v>
      </c>
    </row>
    <row r="92" spans="3:16" ht="38.25" x14ac:dyDescent="0.25">
      <c r="C92" s="9">
        <v>87</v>
      </c>
      <c r="D92" s="7" t="s">
        <v>81</v>
      </c>
      <c r="E92" s="8" t="s">
        <v>136</v>
      </c>
      <c r="F92" s="9" t="s">
        <v>26</v>
      </c>
      <c r="G92" s="6" t="s">
        <v>17</v>
      </c>
      <c r="H92" s="16">
        <v>100</v>
      </c>
      <c r="I92" s="16">
        <v>1400</v>
      </c>
      <c r="J92" s="17">
        <f t="shared" si="3"/>
        <v>140000</v>
      </c>
      <c r="K92" s="8" t="s">
        <v>18</v>
      </c>
      <c r="L92" s="9" t="s">
        <v>77</v>
      </c>
      <c r="M92" s="9" t="s">
        <v>11</v>
      </c>
      <c r="N92" s="9" t="s">
        <v>26</v>
      </c>
      <c r="O92" s="5" t="s">
        <v>67</v>
      </c>
      <c r="P92" s="10" t="s">
        <v>68</v>
      </c>
    </row>
    <row r="93" spans="3:16" ht="38.25" x14ac:dyDescent="0.25">
      <c r="C93" s="9">
        <v>88</v>
      </c>
      <c r="D93" s="7" t="s">
        <v>81</v>
      </c>
      <c r="E93" s="8" t="s">
        <v>137</v>
      </c>
      <c r="F93" s="9" t="s">
        <v>26</v>
      </c>
      <c r="G93" s="6" t="s">
        <v>17</v>
      </c>
      <c r="H93" s="16">
        <v>200</v>
      </c>
      <c r="I93" s="16">
        <v>500</v>
      </c>
      <c r="J93" s="17">
        <f t="shared" si="3"/>
        <v>100000</v>
      </c>
      <c r="K93" s="8" t="s">
        <v>18</v>
      </c>
      <c r="L93" s="9" t="s">
        <v>77</v>
      </c>
      <c r="M93" s="9" t="s">
        <v>11</v>
      </c>
      <c r="N93" s="9" t="s">
        <v>26</v>
      </c>
      <c r="O93" s="5" t="s">
        <v>67</v>
      </c>
      <c r="P93" s="10" t="s">
        <v>68</v>
      </c>
    </row>
    <row r="94" spans="3:16" ht="38.25" x14ac:dyDescent="0.25">
      <c r="C94" s="9">
        <v>89</v>
      </c>
      <c r="D94" s="7" t="s">
        <v>81</v>
      </c>
      <c r="E94" s="8" t="s">
        <v>138</v>
      </c>
      <c r="F94" s="9" t="s">
        <v>26</v>
      </c>
      <c r="G94" s="6" t="s">
        <v>17</v>
      </c>
      <c r="H94" s="16">
        <v>300</v>
      </c>
      <c r="I94" s="16">
        <v>400</v>
      </c>
      <c r="J94" s="17">
        <f t="shared" si="3"/>
        <v>120000</v>
      </c>
      <c r="K94" s="8" t="s">
        <v>18</v>
      </c>
      <c r="L94" s="9" t="s">
        <v>77</v>
      </c>
      <c r="M94" s="9" t="s">
        <v>11</v>
      </c>
      <c r="N94" s="9" t="s">
        <v>26</v>
      </c>
      <c r="O94" s="5" t="s">
        <v>67</v>
      </c>
      <c r="P94" s="10" t="s">
        <v>68</v>
      </c>
    </row>
    <row r="95" spans="3:16" ht="38.25" x14ac:dyDescent="0.25">
      <c r="C95" s="9">
        <v>90</v>
      </c>
      <c r="D95" s="7" t="s">
        <v>81</v>
      </c>
      <c r="E95" s="8" t="s">
        <v>139</v>
      </c>
      <c r="F95" s="9" t="s">
        <v>26</v>
      </c>
      <c r="G95" s="6" t="s">
        <v>17</v>
      </c>
      <c r="H95" s="16">
        <v>10</v>
      </c>
      <c r="I95" s="16">
        <v>800</v>
      </c>
      <c r="J95" s="17">
        <f t="shared" si="3"/>
        <v>8000</v>
      </c>
      <c r="K95" s="8" t="s">
        <v>18</v>
      </c>
      <c r="L95" s="9" t="s">
        <v>77</v>
      </c>
      <c r="M95" s="9" t="s">
        <v>11</v>
      </c>
      <c r="N95" s="9" t="s">
        <v>26</v>
      </c>
      <c r="O95" s="5" t="s">
        <v>67</v>
      </c>
      <c r="P95" s="10" t="s">
        <v>68</v>
      </c>
    </row>
    <row r="96" spans="3:16" ht="38.25" x14ac:dyDescent="0.25">
      <c r="C96" s="9">
        <v>91</v>
      </c>
      <c r="D96" s="7" t="s">
        <v>81</v>
      </c>
      <c r="E96" s="8" t="s">
        <v>140</v>
      </c>
      <c r="F96" s="9" t="s">
        <v>26</v>
      </c>
      <c r="G96" s="6" t="s">
        <v>17</v>
      </c>
      <c r="H96" s="16">
        <v>4</v>
      </c>
      <c r="I96" s="16">
        <v>1200</v>
      </c>
      <c r="J96" s="17">
        <f t="shared" si="3"/>
        <v>4800</v>
      </c>
      <c r="K96" s="8" t="s">
        <v>18</v>
      </c>
      <c r="L96" s="9" t="s">
        <v>77</v>
      </c>
      <c r="M96" s="9" t="s">
        <v>11</v>
      </c>
      <c r="N96" s="9" t="s">
        <v>26</v>
      </c>
      <c r="O96" s="5" t="s">
        <v>67</v>
      </c>
      <c r="P96" s="10" t="s">
        <v>68</v>
      </c>
    </row>
    <row r="97" spans="3:16" ht="38.25" x14ac:dyDescent="0.25">
      <c r="C97" s="9">
        <v>92</v>
      </c>
      <c r="D97" s="7" t="s">
        <v>81</v>
      </c>
      <c r="E97" s="8" t="s">
        <v>141</v>
      </c>
      <c r="F97" s="9" t="s">
        <v>26</v>
      </c>
      <c r="G97" s="6" t="s">
        <v>17</v>
      </c>
      <c r="H97" s="16">
        <v>10</v>
      </c>
      <c r="I97" s="16">
        <v>1350</v>
      </c>
      <c r="J97" s="17">
        <f t="shared" si="3"/>
        <v>13500</v>
      </c>
      <c r="K97" s="8" t="s">
        <v>18</v>
      </c>
      <c r="L97" s="9" t="s">
        <v>77</v>
      </c>
      <c r="M97" s="9" t="s">
        <v>11</v>
      </c>
      <c r="N97" s="9" t="s">
        <v>26</v>
      </c>
      <c r="O97" s="5" t="s">
        <v>67</v>
      </c>
      <c r="P97" s="10" t="s">
        <v>68</v>
      </c>
    </row>
    <row r="98" spans="3:16" ht="38.25" x14ac:dyDescent="0.25">
      <c r="C98" s="9">
        <v>93</v>
      </c>
      <c r="D98" s="7" t="s">
        <v>81</v>
      </c>
      <c r="E98" s="8" t="s">
        <v>142</v>
      </c>
      <c r="F98" s="9" t="s">
        <v>26</v>
      </c>
      <c r="G98" s="6" t="s">
        <v>17</v>
      </c>
      <c r="H98" s="16">
        <v>200</v>
      </c>
      <c r="I98" s="16">
        <v>1800</v>
      </c>
      <c r="J98" s="17">
        <f t="shared" si="3"/>
        <v>360000</v>
      </c>
      <c r="K98" s="8" t="s">
        <v>18</v>
      </c>
      <c r="L98" s="9" t="s">
        <v>77</v>
      </c>
      <c r="M98" s="9" t="s">
        <v>11</v>
      </c>
      <c r="N98" s="9" t="s">
        <v>26</v>
      </c>
      <c r="O98" s="5" t="s">
        <v>67</v>
      </c>
      <c r="P98" s="10" t="s">
        <v>68</v>
      </c>
    </row>
    <row r="99" spans="3:16" ht="38.25" x14ac:dyDescent="0.25">
      <c r="C99" s="9">
        <v>94</v>
      </c>
      <c r="D99" s="7" t="s">
        <v>81</v>
      </c>
      <c r="E99" s="8" t="s">
        <v>143</v>
      </c>
      <c r="F99" s="9" t="s">
        <v>26</v>
      </c>
      <c r="G99" s="6" t="s">
        <v>17</v>
      </c>
      <c r="H99" s="16">
        <v>200</v>
      </c>
      <c r="I99" s="16">
        <v>1100</v>
      </c>
      <c r="J99" s="17">
        <f t="shared" si="3"/>
        <v>220000</v>
      </c>
      <c r="K99" s="8" t="s">
        <v>18</v>
      </c>
      <c r="L99" s="9" t="s">
        <v>77</v>
      </c>
      <c r="M99" s="9" t="s">
        <v>11</v>
      </c>
      <c r="N99" s="9" t="s">
        <v>26</v>
      </c>
      <c r="O99" s="5" t="s">
        <v>67</v>
      </c>
      <c r="P99" s="10" t="s">
        <v>68</v>
      </c>
    </row>
    <row r="100" spans="3:16" ht="38.25" x14ac:dyDescent="0.25">
      <c r="C100" s="9">
        <v>95</v>
      </c>
      <c r="D100" s="7" t="s">
        <v>81</v>
      </c>
      <c r="E100" s="8" t="s">
        <v>144</v>
      </c>
      <c r="F100" s="9" t="s">
        <v>26</v>
      </c>
      <c r="G100" s="6" t="s">
        <v>17</v>
      </c>
      <c r="H100" s="16">
        <v>30</v>
      </c>
      <c r="I100" s="16">
        <v>1000</v>
      </c>
      <c r="J100" s="17">
        <f t="shared" si="3"/>
        <v>30000</v>
      </c>
      <c r="K100" s="8" t="s">
        <v>18</v>
      </c>
      <c r="L100" s="9" t="s">
        <v>77</v>
      </c>
      <c r="M100" s="9" t="s">
        <v>11</v>
      </c>
      <c r="N100" s="9" t="s">
        <v>26</v>
      </c>
      <c r="O100" s="5" t="s">
        <v>67</v>
      </c>
      <c r="P100" s="10" t="s">
        <v>68</v>
      </c>
    </row>
    <row r="101" spans="3:16" ht="38.25" x14ac:dyDescent="0.25">
      <c r="C101" s="9">
        <v>96</v>
      </c>
      <c r="D101" s="7" t="s">
        <v>81</v>
      </c>
      <c r="E101" s="8" t="s">
        <v>145</v>
      </c>
      <c r="F101" s="9" t="s">
        <v>26</v>
      </c>
      <c r="G101" s="6" t="s">
        <v>17</v>
      </c>
      <c r="H101" s="16">
        <v>10</v>
      </c>
      <c r="I101" s="16">
        <v>3500</v>
      </c>
      <c r="J101" s="17">
        <f t="shared" si="3"/>
        <v>35000</v>
      </c>
      <c r="K101" s="8" t="s">
        <v>18</v>
      </c>
      <c r="L101" s="9" t="s">
        <v>77</v>
      </c>
      <c r="M101" s="9" t="s">
        <v>11</v>
      </c>
      <c r="N101" s="9" t="s">
        <v>26</v>
      </c>
      <c r="O101" s="5" t="s">
        <v>67</v>
      </c>
      <c r="P101" s="10" t="s">
        <v>68</v>
      </c>
    </row>
    <row r="102" spans="3:16" ht="38.25" x14ac:dyDescent="0.25">
      <c r="C102" s="9">
        <v>97</v>
      </c>
      <c r="D102" s="7" t="s">
        <v>81</v>
      </c>
      <c r="E102" s="8" t="s">
        <v>146</v>
      </c>
      <c r="F102" s="9" t="s">
        <v>26</v>
      </c>
      <c r="G102" s="6" t="s">
        <v>17</v>
      </c>
      <c r="H102" s="16">
        <v>6</v>
      </c>
      <c r="I102" s="16">
        <v>850</v>
      </c>
      <c r="J102" s="17">
        <f t="shared" si="3"/>
        <v>5100</v>
      </c>
      <c r="K102" s="8" t="s">
        <v>18</v>
      </c>
      <c r="L102" s="9" t="s">
        <v>77</v>
      </c>
      <c r="M102" s="9" t="s">
        <v>11</v>
      </c>
      <c r="N102" s="9" t="s">
        <v>26</v>
      </c>
      <c r="O102" s="5" t="s">
        <v>67</v>
      </c>
      <c r="P102" s="10" t="s">
        <v>68</v>
      </c>
    </row>
    <row r="103" spans="3:16" ht="38.25" x14ac:dyDescent="0.25">
      <c r="C103" s="9">
        <v>98</v>
      </c>
      <c r="D103" s="7" t="s">
        <v>81</v>
      </c>
      <c r="E103" s="8" t="s">
        <v>147</v>
      </c>
      <c r="F103" s="9" t="s">
        <v>26</v>
      </c>
      <c r="G103" s="6" t="s">
        <v>17</v>
      </c>
      <c r="H103" s="16">
        <v>6</v>
      </c>
      <c r="I103" s="16">
        <v>2200</v>
      </c>
      <c r="J103" s="17">
        <f t="shared" si="3"/>
        <v>13200</v>
      </c>
      <c r="K103" s="8" t="s">
        <v>18</v>
      </c>
      <c r="L103" s="9" t="s">
        <v>77</v>
      </c>
      <c r="M103" s="9" t="s">
        <v>11</v>
      </c>
      <c r="N103" s="9" t="s">
        <v>26</v>
      </c>
      <c r="O103" s="5" t="s">
        <v>67</v>
      </c>
      <c r="P103" s="10" t="s">
        <v>68</v>
      </c>
    </row>
    <row r="104" spans="3:16" ht="38.25" x14ac:dyDescent="0.25">
      <c r="C104" s="9">
        <v>99</v>
      </c>
      <c r="D104" s="7" t="s">
        <v>81</v>
      </c>
      <c r="E104" s="8" t="s">
        <v>148</v>
      </c>
      <c r="F104" s="9" t="s">
        <v>26</v>
      </c>
      <c r="G104" s="6" t="s">
        <v>17</v>
      </c>
      <c r="H104" s="16">
        <v>5</v>
      </c>
      <c r="I104" s="16">
        <v>2200</v>
      </c>
      <c r="J104" s="17">
        <f t="shared" si="3"/>
        <v>11000</v>
      </c>
      <c r="K104" s="8" t="s">
        <v>18</v>
      </c>
      <c r="L104" s="9" t="s">
        <v>77</v>
      </c>
      <c r="M104" s="9" t="s">
        <v>11</v>
      </c>
      <c r="N104" s="9" t="s">
        <v>26</v>
      </c>
      <c r="O104" s="5" t="s">
        <v>67</v>
      </c>
      <c r="P104" s="10" t="s">
        <v>68</v>
      </c>
    </row>
    <row r="105" spans="3:16" ht="38.25" x14ac:dyDescent="0.25">
      <c r="C105" s="9">
        <v>100</v>
      </c>
      <c r="D105" s="7" t="s">
        <v>81</v>
      </c>
      <c r="E105" s="8" t="s">
        <v>149</v>
      </c>
      <c r="F105" s="9" t="s">
        <v>26</v>
      </c>
      <c r="G105" s="6" t="s">
        <v>17</v>
      </c>
      <c r="H105" s="16">
        <v>10</v>
      </c>
      <c r="I105" s="16">
        <v>1000</v>
      </c>
      <c r="J105" s="17">
        <f t="shared" si="3"/>
        <v>10000</v>
      </c>
      <c r="K105" s="8" t="s">
        <v>18</v>
      </c>
      <c r="L105" s="9" t="s">
        <v>77</v>
      </c>
      <c r="M105" s="9" t="s">
        <v>11</v>
      </c>
      <c r="N105" s="9" t="s">
        <v>26</v>
      </c>
      <c r="O105" s="5" t="s">
        <v>67</v>
      </c>
      <c r="P105" s="10" t="s">
        <v>68</v>
      </c>
    </row>
    <row r="106" spans="3:16" ht="38.25" x14ac:dyDescent="0.25">
      <c r="C106" s="9">
        <v>101</v>
      </c>
      <c r="D106" s="7" t="s">
        <v>81</v>
      </c>
      <c r="E106" s="8" t="s">
        <v>150</v>
      </c>
      <c r="F106" s="9" t="s">
        <v>26</v>
      </c>
      <c r="G106" s="6" t="s">
        <v>17</v>
      </c>
      <c r="H106" s="16">
        <v>5</v>
      </c>
      <c r="I106" s="16">
        <v>1200</v>
      </c>
      <c r="J106" s="17">
        <f t="shared" si="3"/>
        <v>6000</v>
      </c>
      <c r="K106" s="8" t="s">
        <v>18</v>
      </c>
      <c r="L106" s="9" t="s">
        <v>77</v>
      </c>
      <c r="M106" s="9" t="s">
        <v>11</v>
      </c>
      <c r="N106" s="9" t="s">
        <v>26</v>
      </c>
      <c r="O106" s="5" t="s">
        <v>67</v>
      </c>
      <c r="P106" s="10" t="s">
        <v>68</v>
      </c>
    </row>
    <row r="107" spans="3:16" ht="38.25" x14ac:dyDescent="0.25">
      <c r="C107" s="9">
        <v>102</v>
      </c>
      <c r="D107" s="7" t="s">
        <v>81</v>
      </c>
      <c r="E107" s="8" t="s">
        <v>151</v>
      </c>
      <c r="F107" s="9" t="s">
        <v>26</v>
      </c>
      <c r="G107" s="6" t="s">
        <v>17</v>
      </c>
      <c r="H107" s="16">
        <v>20</v>
      </c>
      <c r="I107" s="16">
        <v>500</v>
      </c>
      <c r="J107" s="17">
        <f t="shared" si="3"/>
        <v>10000</v>
      </c>
      <c r="K107" s="8" t="s">
        <v>18</v>
      </c>
      <c r="L107" s="9" t="s">
        <v>77</v>
      </c>
      <c r="M107" s="9" t="s">
        <v>11</v>
      </c>
      <c r="N107" s="9" t="s">
        <v>26</v>
      </c>
      <c r="O107" s="5" t="s">
        <v>67</v>
      </c>
      <c r="P107" s="10" t="s">
        <v>68</v>
      </c>
    </row>
    <row r="108" spans="3:16" ht="38.25" x14ac:dyDescent="0.25">
      <c r="C108" s="9">
        <v>103</v>
      </c>
      <c r="D108" s="7" t="s">
        <v>81</v>
      </c>
      <c r="E108" s="8" t="s">
        <v>152</v>
      </c>
      <c r="F108" s="9" t="s">
        <v>26</v>
      </c>
      <c r="G108" s="6" t="s">
        <v>17</v>
      </c>
      <c r="H108" s="16">
        <v>20</v>
      </c>
      <c r="I108" s="16">
        <v>800</v>
      </c>
      <c r="J108" s="17">
        <f t="shared" si="3"/>
        <v>16000</v>
      </c>
      <c r="K108" s="8" t="s">
        <v>18</v>
      </c>
      <c r="L108" s="9" t="s">
        <v>77</v>
      </c>
      <c r="M108" s="9" t="s">
        <v>11</v>
      </c>
      <c r="N108" s="9" t="s">
        <v>26</v>
      </c>
      <c r="O108" s="5" t="s">
        <v>67</v>
      </c>
      <c r="P108" s="10" t="s">
        <v>68</v>
      </c>
    </row>
    <row r="109" spans="3:16" ht="38.25" x14ac:dyDescent="0.25">
      <c r="C109" s="9">
        <v>104</v>
      </c>
      <c r="D109" s="7" t="s">
        <v>81</v>
      </c>
      <c r="E109" s="8" t="s">
        <v>153</v>
      </c>
      <c r="F109" s="9" t="s">
        <v>26</v>
      </c>
      <c r="G109" s="6" t="s">
        <v>17</v>
      </c>
      <c r="H109" s="16">
        <v>15</v>
      </c>
      <c r="I109" s="16">
        <v>15000</v>
      </c>
      <c r="J109" s="17">
        <f t="shared" si="3"/>
        <v>225000</v>
      </c>
      <c r="K109" s="8" t="s">
        <v>18</v>
      </c>
      <c r="L109" s="9" t="s">
        <v>77</v>
      </c>
      <c r="M109" s="9" t="s">
        <v>11</v>
      </c>
      <c r="N109" s="9" t="s">
        <v>26</v>
      </c>
      <c r="O109" s="5" t="s">
        <v>67</v>
      </c>
      <c r="P109" s="10" t="s">
        <v>68</v>
      </c>
    </row>
    <row r="110" spans="3:16" ht="38.25" x14ac:dyDescent="0.25">
      <c r="C110" s="9">
        <v>105</v>
      </c>
      <c r="D110" s="7" t="s">
        <v>81</v>
      </c>
      <c r="E110" s="8" t="s">
        <v>154</v>
      </c>
      <c r="F110" s="9" t="s">
        <v>26</v>
      </c>
      <c r="G110" s="6" t="s">
        <v>17</v>
      </c>
      <c r="H110" s="16">
        <v>100</v>
      </c>
      <c r="I110" s="16">
        <v>350</v>
      </c>
      <c r="J110" s="17">
        <f t="shared" si="3"/>
        <v>35000</v>
      </c>
      <c r="K110" s="8" t="s">
        <v>18</v>
      </c>
      <c r="L110" s="9" t="s">
        <v>77</v>
      </c>
      <c r="M110" s="9" t="s">
        <v>11</v>
      </c>
      <c r="N110" s="9" t="s">
        <v>26</v>
      </c>
      <c r="O110" s="5" t="s">
        <v>67</v>
      </c>
      <c r="P110" s="10" t="s">
        <v>68</v>
      </c>
    </row>
    <row r="111" spans="3:16" ht="38.25" x14ac:dyDescent="0.25">
      <c r="C111" s="9">
        <v>106</v>
      </c>
      <c r="D111" s="7" t="s">
        <v>156</v>
      </c>
      <c r="E111" s="8" t="s">
        <v>157</v>
      </c>
      <c r="F111" s="9" t="s">
        <v>26</v>
      </c>
      <c r="G111" s="6" t="s">
        <v>17</v>
      </c>
      <c r="H111" s="16">
        <v>2</v>
      </c>
      <c r="I111" s="16">
        <v>4000</v>
      </c>
      <c r="J111" s="17">
        <f t="shared" si="3"/>
        <v>8000</v>
      </c>
      <c r="K111" s="8" t="s">
        <v>18</v>
      </c>
      <c r="L111" s="9" t="s">
        <v>77</v>
      </c>
      <c r="M111" s="9" t="s">
        <v>11</v>
      </c>
      <c r="N111" s="9" t="s">
        <v>26</v>
      </c>
      <c r="O111" s="5" t="s">
        <v>67</v>
      </c>
      <c r="P111" s="10" t="s">
        <v>68</v>
      </c>
    </row>
    <row r="112" spans="3:16" ht="38.25" x14ac:dyDescent="0.25">
      <c r="C112" s="9">
        <v>107</v>
      </c>
      <c r="D112" s="7" t="s">
        <v>156</v>
      </c>
      <c r="E112" s="8" t="s">
        <v>158</v>
      </c>
      <c r="F112" s="9" t="s">
        <v>26</v>
      </c>
      <c r="G112" s="6" t="s">
        <v>17</v>
      </c>
      <c r="H112" s="16">
        <v>2</v>
      </c>
      <c r="I112" s="16">
        <v>4000</v>
      </c>
      <c r="J112" s="17">
        <f t="shared" si="3"/>
        <v>8000</v>
      </c>
      <c r="K112" s="8" t="s">
        <v>18</v>
      </c>
      <c r="L112" s="9" t="s">
        <v>77</v>
      </c>
      <c r="M112" s="9" t="s">
        <v>11</v>
      </c>
      <c r="N112" s="9" t="s">
        <v>26</v>
      </c>
      <c r="O112" s="5" t="s">
        <v>67</v>
      </c>
      <c r="P112" s="10" t="s">
        <v>68</v>
      </c>
    </row>
    <row r="113" spans="3:16" ht="38.25" x14ac:dyDescent="0.25">
      <c r="C113" s="9">
        <v>108</v>
      </c>
      <c r="D113" s="7" t="s">
        <v>156</v>
      </c>
      <c r="E113" s="8" t="s">
        <v>159</v>
      </c>
      <c r="F113" s="9" t="s">
        <v>26</v>
      </c>
      <c r="G113" s="6" t="s">
        <v>17</v>
      </c>
      <c r="H113" s="16">
        <v>2</v>
      </c>
      <c r="I113" s="16">
        <v>4500</v>
      </c>
      <c r="J113" s="17">
        <f t="shared" si="3"/>
        <v>9000</v>
      </c>
      <c r="K113" s="8" t="s">
        <v>18</v>
      </c>
      <c r="L113" s="9" t="s">
        <v>77</v>
      </c>
      <c r="M113" s="9" t="s">
        <v>11</v>
      </c>
      <c r="N113" s="9" t="s">
        <v>26</v>
      </c>
      <c r="O113" s="5" t="s">
        <v>67</v>
      </c>
      <c r="P113" s="10" t="s">
        <v>68</v>
      </c>
    </row>
    <row r="114" spans="3:16" ht="38.25" x14ac:dyDescent="0.25">
      <c r="C114" s="9">
        <v>109</v>
      </c>
      <c r="D114" s="7" t="s">
        <v>156</v>
      </c>
      <c r="E114" s="8" t="s">
        <v>160</v>
      </c>
      <c r="F114" s="9" t="s">
        <v>26</v>
      </c>
      <c r="G114" s="6" t="s">
        <v>17</v>
      </c>
      <c r="H114" s="16">
        <v>2</v>
      </c>
      <c r="I114" s="16">
        <v>5500</v>
      </c>
      <c r="J114" s="17">
        <f t="shared" si="3"/>
        <v>11000</v>
      </c>
      <c r="K114" s="8" t="s">
        <v>18</v>
      </c>
      <c r="L114" s="9" t="s">
        <v>77</v>
      </c>
      <c r="M114" s="9" t="s">
        <v>11</v>
      </c>
      <c r="N114" s="9" t="s">
        <v>26</v>
      </c>
      <c r="O114" s="5" t="s">
        <v>67</v>
      </c>
      <c r="P114" s="10" t="s">
        <v>68</v>
      </c>
    </row>
    <row r="115" spans="3:16" ht="38.25" x14ac:dyDescent="0.25">
      <c r="C115" s="9">
        <v>110</v>
      </c>
      <c r="D115" s="7" t="s">
        <v>156</v>
      </c>
      <c r="E115" s="8" t="s">
        <v>161</v>
      </c>
      <c r="F115" s="9" t="s">
        <v>26</v>
      </c>
      <c r="G115" s="6" t="s">
        <v>17</v>
      </c>
      <c r="H115" s="16">
        <v>2</v>
      </c>
      <c r="I115" s="16">
        <v>3000</v>
      </c>
      <c r="J115" s="17">
        <f t="shared" si="3"/>
        <v>6000</v>
      </c>
      <c r="K115" s="8" t="s">
        <v>18</v>
      </c>
      <c r="L115" s="9" t="s">
        <v>77</v>
      </c>
      <c r="M115" s="9" t="s">
        <v>11</v>
      </c>
      <c r="N115" s="9" t="s">
        <v>26</v>
      </c>
      <c r="O115" s="5" t="s">
        <v>67</v>
      </c>
      <c r="P115" s="10" t="s">
        <v>68</v>
      </c>
    </row>
    <row r="116" spans="3:16" ht="38.25" x14ac:dyDescent="0.25">
      <c r="C116" s="9">
        <v>111</v>
      </c>
      <c r="D116" s="7" t="s">
        <v>156</v>
      </c>
      <c r="E116" s="8" t="s">
        <v>162</v>
      </c>
      <c r="F116" s="9" t="s">
        <v>26</v>
      </c>
      <c r="G116" s="6" t="s">
        <v>17</v>
      </c>
      <c r="H116" s="16">
        <v>2</v>
      </c>
      <c r="I116" s="16">
        <v>3200</v>
      </c>
      <c r="J116" s="17">
        <f t="shared" si="3"/>
        <v>6400</v>
      </c>
      <c r="K116" s="8" t="s">
        <v>18</v>
      </c>
      <c r="L116" s="9" t="s">
        <v>77</v>
      </c>
      <c r="M116" s="9" t="s">
        <v>11</v>
      </c>
      <c r="N116" s="9" t="s">
        <v>26</v>
      </c>
      <c r="O116" s="5" t="s">
        <v>67</v>
      </c>
      <c r="P116" s="10" t="s">
        <v>68</v>
      </c>
    </row>
    <row r="117" spans="3:16" ht="38.25" x14ac:dyDescent="0.25">
      <c r="C117" s="9">
        <v>112</v>
      </c>
      <c r="D117" s="7" t="s">
        <v>156</v>
      </c>
      <c r="E117" s="8" t="s">
        <v>163</v>
      </c>
      <c r="F117" s="9" t="s">
        <v>26</v>
      </c>
      <c r="G117" s="6" t="s">
        <v>17</v>
      </c>
      <c r="H117" s="16">
        <v>2</v>
      </c>
      <c r="I117" s="16">
        <v>4500</v>
      </c>
      <c r="J117" s="17">
        <f t="shared" si="3"/>
        <v>9000</v>
      </c>
      <c r="K117" s="8" t="s">
        <v>18</v>
      </c>
      <c r="L117" s="9" t="s">
        <v>77</v>
      </c>
      <c r="M117" s="9" t="s">
        <v>11</v>
      </c>
      <c r="N117" s="9" t="s">
        <v>26</v>
      </c>
      <c r="O117" s="5" t="s">
        <v>67</v>
      </c>
      <c r="P117" s="10" t="s">
        <v>68</v>
      </c>
    </row>
    <row r="118" spans="3:16" x14ac:dyDescent="0.25">
      <c r="C118" s="9"/>
      <c r="D118" s="7"/>
      <c r="E118" s="8"/>
      <c r="F118" s="14"/>
      <c r="G118" s="6"/>
      <c r="H118" s="16"/>
      <c r="I118" s="16"/>
      <c r="J118" s="17">
        <f>SUM(J6:J117)</f>
        <v>11671244.719999999</v>
      </c>
      <c r="K118" s="8"/>
      <c r="L118" s="9"/>
      <c r="M118" s="9"/>
      <c r="N118" s="9"/>
      <c r="O118" s="5"/>
      <c r="P118" s="10"/>
    </row>
    <row r="119" spans="3:16" ht="17.25" customHeight="1" x14ac:dyDescent="0.25">
      <c r="C119" s="22" t="s">
        <v>238</v>
      </c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4"/>
    </row>
    <row r="120" spans="3:16" ht="25.5" x14ac:dyDescent="0.25">
      <c r="C120" s="9">
        <v>1</v>
      </c>
      <c r="D120" s="7" t="s">
        <v>165</v>
      </c>
      <c r="E120" s="8" t="s">
        <v>167</v>
      </c>
      <c r="F120" s="9" t="s">
        <v>26</v>
      </c>
      <c r="G120" s="6" t="s">
        <v>21</v>
      </c>
      <c r="H120" s="16">
        <v>1</v>
      </c>
      <c r="I120" s="16">
        <v>300000</v>
      </c>
      <c r="J120" s="17">
        <f>H120*I120</f>
        <v>300000</v>
      </c>
      <c r="K120" s="8" t="s">
        <v>18</v>
      </c>
      <c r="L120" s="9" t="s">
        <v>77</v>
      </c>
      <c r="M120" s="9" t="s">
        <v>11</v>
      </c>
      <c r="N120" s="9" t="s">
        <v>26</v>
      </c>
      <c r="O120" s="5" t="s">
        <v>53</v>
      </c>
      <c r="P120" s="10" t="s">
        <v>57</v>
      </c>
    </row>
    <row r="121" spans="3:16" ht="25.5" x14ac:dyDescent="0.25">
      <c r="C121" s="9">
        <v>2</v>
      </c>
      <c r="D121" s="7" t="s">
        <v>171</v>
      </c>
      <c r="E121" s="8" t="s">
        <v>172</v>
      </c>
      <c r="F121" s="9" t="s">
        <v>26</v>
      </c>
      <c r="G121" s="6" t="s">
        <v>21</v>
      </c>
      <c r="H121" s="16">
        <v>1</v>
      </c>
      <c r="I121" s="16">
        <v>140924</v>
      </c>
      <c r="J121" s="17">
        <v>140924</v>
      </c>
      <c r="K121" s="8" t="s">
        <v>18</v>
      </c>
      <c r="L121" s="9" t="s">
        <v>77</v>
      </c>
      <c r="M121" s="9" t="s">
        <v>11</v>
      </c>
      <c r="N121" s="9" t="s">
        <v>26</v>
      </c>
      <c r="O121" s="5" t="s">
        <v>53</v>
      </c>
      <c r="P121" s="5" t="s">
        <v>173</v>
      </c>
    </row>
    <row r="122" spans="3:16" ht="25.5" x14ac:dyDescent="0.25">
      <c r="C122" s="9">
        <v>3</v>
      </c>
      <c r="D122" s="7" t="s">
        <v>165</v>
      </c>
      <c r="E122" s="8" t="s">
        <v>174</v>
      </c>
      <c r="F122" s="9" t="s">
        <v>26</v>
      </c>
      <c r="G122" s="6" t="s">
        <v>21</v>
      </c>
      <c r="H122" s="16">
        <v>1</v>
      </c>
      <c r="I122" s="16">
        <v>900000</v>
      </c>
      <c r="J122" s="17">
        <f t="shared" ref="J122:J144" si="4">H122*I122</f>
        <v>900000</v>
      </c>
      <c r="K122" s="8" t="s">
        <v>18</v>
      </c>
      <c r="L122" s="9" t="s">
        <v>77</v>
      </c>
      <c r="M122" s="9" t="s">
        <v>11</v>
      </c>
      <c r="N122" s="9" t="s">
        <v>26</v>
      </c>
      <c r="O122" s="5" t="s">
        <v>53</v>
      </c>
      <c r="P122" s="10" t="s">
        <v>57</v>
      </c>
    </row>
    <row r="123" spans="3:16" ht="38.25" x14ac:dyDescent="0.25">
      <c r="C123" s="9">
        <v>4</v>
      </c>
      <c r="D123" s="7" t="s">
        <v>165</v>
      </c>
      <c r="E123" s="8" t="s">
        <v>175</v>
      </c>
      <c r="F123" s="9" t="s">
        <v>26</v>
      </c>
      <c r="G123" s="6" t="s">
        <v>21</v>
      </c>
      <c r="H123" s="16">
        <v>1</v>
      </c>
      <c r="I123" s="16">
        <v>192500</v>
      </c>
      <c r="J123" s="17">
        <f t="shared" si="4"/>
        <v>192500</v>
      </c>
      <c r="K123" s="8" t="s">
        <v>18</v>
      </c>
      <c r="L123" s="9" t="s">
        <v>77</v>
      </c>
      <c r="M123" s="9" t="s">
        <v>11</v>
      </c>
      <c r="N123" s="9" t="s">
        <v>26</v>
      </c>
      <c r="O123" s="5" t="s">
        <v>67</v>
      </c>
      <c r="P123" s="10" t="s">
        <v>176</v>
      </c>
    </row>
    <row r="124" spans="3:16" ht="38.25" x14ac:dyDescent="0.25">
      <c r="C124" s="9">
        <v>5</v>
      </c>
      <c r="D124" s="7" t="s">
        <v>165</v>
      </c>
      <c r="E124" s="8" t="s">
        <v>177</v>
      </c>
      <c r="F124" s="9" t="s">
        <v>26</v>
      </c>
      <c r="G124" s="6" t="s">
        <v>21</v>
      </c>
      <c r="H124" s="16">
        <v>1</v>
      </c>
      <c r="I124" s="16">
        <v>86301</v>
      </c>
      <c r="J124" s="17">
        <f t="shared" si="4"/>
        <v>86301</v>
      </c>
      <c r="K124" s="8" t="s">
        <v>18</v>
      </c>
      <c r="L124" s="9" t="s">
        <v>77</v>
      </c>
      <c r="M124" s="9" t="s">
        <v>11</v>
      </c>
      <c r="N124" s="9" t="s">
        <v>26</v>
      </c>
      <c r="O124" s="5" t="s">
        <v>67</v>
      </c>
      <c r="P124" s="10" t="s">
        <v>176</v>
      </c>
    </row>
    <row r="125" spans="3:16" ht="38.25" x14ac:dyDescent="0.25">
      <c r="C125" s="9">
        <v>6</v>
      </c>
      <c r="D125" s="7" t="s">
        <v>178</v>
      </c>
      <c r="E125" s="8" t="s">
        <v>179</v>
      </c>
      <c r="F125" s="9" t="s">
        <v>26</v>
      </c>
      <c r="G125" s="6" t="s">
        <v>21</v>
      </c>
      <c r="H125" s="16">
        <v>1</v>
      </c>
      <c r="I125" s="16">
        <v>50000</v>
      </c>
      <c r="J125" s="17">
        <f t="shared" si="4"/>
        <v>50000</v>
      </c>
      <c r="K125" s="8" t="s">
        <v>18</v>
      </c>
      <c r="L125" s="9" t="s">
        <v>77</v>
      </c>
      <c r="M125" s="9" t="s">
        <v>11</v>
      </c>
      <c r="N125" s="9" t="s">
        <v>26</v>
      </c>
      <c r="O125" s="5" t="s">
        <v>67</v>
      </c>
      <c r="P125" s="10" t="s">
        <v>180</v>
      </c>
    </row>
    <row r="126" spans="3:16" ht="38.25" x14ac:dyDescent="0.25">
      <c r="C126" s="9">
        <v>7</v>
      </c>
      <c r="D126" s="7" t="s">
        <v>181</v>
      </c>
      <c r="E126" s="8" t="s">
        <v>182</v>
      </c>
      <c r="F126" s="9" t="s">
        <v>26</v>
      </c>
      <c r="G126" s="6" t="s">
        <v>21</v>
      </c>
      <c r="H126" s="16">
        <v>1</v>
      </c>
      <c r="I126" s="16">
        <v>2500000</v>
      </c>
      <c r="J126" s="17">
        <f t="shared" si="4"/>
        <v>2500000</v>
      </c>
      <c r="K126" s="8" t="s">
        <v>18</v>
      </c>
      <c r="L126" s="9" t="s">
        <v>77</v>
      </c>
      <c r="M126" s="9" t="s">
        <v>11</v>
      </c>
      <c r="N126" s="9" t="s">
        <v>26</v>
      </c>
      <c r="O126" s="5" t="s">
        <v>67</v>
      </c>
      <c r="P126" s="10" t="s">
        <v>176</v>
      </c>
    </row>
    <row r="127" spans="3:16" ht="38.25" x14ac:dyDescent="0.25">
      <c r="C127" s="9">
        <v>8</v>
      </c>
      <c r="D127" s="7" t="s">
        <v>166</v>
      </c>
      <c r="E127" s="8" t="s">
        <v>183</v>
      </c>
      <c r="F127" s="9" t="s">
        <v>26</v>
      </c>
      <c r="G127" s="6" t="s">
        <v>21</v>
      </c>
      <c r="H127" s="16">
        <v>2</v>
      </c>
      <c r="I127" s="16">
        <v>41666.67</v>
      </c>
      <c r="J127" s="17">
        <f t="shared" si="4"/>
        <v>83333.34</v>
      </c>
      <c r="K127" s="8" t="s">
        <v>18</v>
      </c>
      <c r="L127" s="9" t="s">
        <v>77</v>
      </c>
      <c r="M127" s="9" t="s">
        <v>11</v>
      </c>
      <c r="N127" s="9" t="s">
        <v>26</v>
      </c>
      <c r="O127" s="5" t="s">
        <v>67</v>
      </c>
      <c r="P127" s="10" t="s">
        <v>68</v>
      </c>
    </row>
    <row r="128" spans="3:16" ht="25.5" x14ac:dyDescent="0.25">
      <c r="C128" s="9">
        <v>9</v>
      </c>
      <c r="D128" s="7" t="s">
        <v>184</v>
      </c>
      <c r="E128" s="8" t="s">
        <v>168</v>
      </c>
      <c r="F128" s="9" t="s">
        <v>26</v>
      </c>
      <c r="G128" s="6" t="s">
        <v>169</v>
      </c>
      <c r="H128" s="16">
        <v>1144.43</v>
      </c>
      <c r="I128" s="16">
        <v>161.31</v>
      </c>
      <c r="J128" s="17">
        <f t="shared" si="4"/>
        <v>184608.00330000001</v>
      </c>
      <c r="K128" s="8" t="s">
        <v>18</v>
      </c>
      <c r="L128" s="9" t="s">
        <v>77</v>
      </c>
      <c r="M128" s="9" t="s">
        <v>11</v>
      </c>
      <c r="N128" s="9" t="s">
        <v>26</v>
      </c>
      <c r="O128" s="5" t="s">
        <v>53</v>
      </c>
      <c r="P128" s="10" t="s">
        <v>185</v>
      </c>
    </row>
    <row r="129" spans="3:16" ht="25.5" x14ac:dyDescent="0.25">
      <c r="C129" s="9">
        <v>10</v>
      </c>
      <c r="D129" s="7" t="s">
        <v>186</v>
      </c>
      <c r="E129" s="8" t="s">
        <v>187</v>
      </c>
      <c r="F129" s="9" t="s">
        <v>26</v>
      </c>
      <c r="G129" s="6" t="s">
        <v>21</v>
      </c>
      <c r="H129" s="16">
        <v>1</v>
      </c>
      <c r="I129" s="16">
        <v>1172977</v>
      </c>
      <c r="J129" s="17">
        <f t="shared" si="4"/>
        <v>1172977</v>
      </c>
      <c r="K129" s="8" t="s">
        <v>18</v>
      </c>
      <c r="L129" s="9" t="s">
        <v>77</v>
      </c>
      <c r="M129" s="9" t="s">
        <v>11</v>
      </c>
      <c r="N129" s="9" t="s">
        <v>26</v>
      </c>
      <c r="O129" s="5" t="s">
        <v>53</v>
      </c>
      <c r="P129" s="10" t="s">
        <v>55</v>
      </c>
    </row>
    <row r="130" spans="3:16" ht="25.5" x14ac:dyDescent="0.25">
      <c r="C130" s="9">
        <v>11</v>
      </c>
      <c r="D130" s="7" t="s">
        <v>165</v>
      </c>
      <c r="E130" s="8" t="s">
        <v>188</v>
      </c>
      <c r="F130" s="9" t="s">
        <v>26</v>
      </c>
      <c r="G130" s="6" t="s">
        <v>21</v>
      </c>
      <c r="H130" s="16">
        <v>1</v>
      </c>
      <c r="I130" s="16">
        <v>155000</v>
      </c>
      <c r="J130" s="17">
        <f t="shared" si="4"/>
        <v>155000</v>
      </c>
      <c r="K130" s="8" t="s">
        <v>18</v>
      </c>
      <c r="L130" s="9" t="s">
        <v>77</v>
      </c>
      <c r="M130" s="9" t="s">
        <v>11</v>
      </c>
      <c r="N130" s="9" t="s">
        <v>26</v>
      </c>
      <c r="O130" s="5" t="s">
        <v>189</v>
      </c>
      <c r="P130" s="10" t="s">
        <v>176</v>
      </c>
    </row>
    <row r="131" spans="3:16" ht="38.25" x14ac:dyDescent="0.25">
      <c r="C131" s="9">
        <v>12</v>
      </c>
      <c r="D131" s="7" t="s">
        <v>165</v>
      </c>
      <c r="E131" s="8" t="s">
        <v>190</v>
      </c>
      <c r="F131" s="9" t="s">
        <v>26</v>
      </c>
      <c r="G131" s="6" t="s">
        <v>21</v>
      </c>
      <c r="H131" s="16">
        <v>2</v>
      </c>
      <c r="I131" s="16">
        <v>34000</v>
      </c>
      <c r="J131" s="17">
        <f t="shared" si="4"/>
        <v>68000</v>
      </c>
      <c r="K131" s="8" t="s">
        <v>18</v>
      </c>
      <c r="L131" s="9" t="s">
        <v>77</v>
      </c>
      <c r="M131" s="9" t="s">
        <v>11</v>
      </c>
      <c r="N131" s="9" t="s">
        <v>26</v>
      </c>
      <c r="O131" s="5" t="s">
        <v>67</v>
      </c>
      <c r="P131" s="10" t="s">
        <v>68</v>
      </c>
    </row>
    <row r="132" spans="3:16" ht="38.25" x14ac:dyDescent="0.25">
      <c r="C132" s="9">
        <v>13</v>
      </c>
      <c r="D132" s="7" t="s">
        <v>165</v>
      </c>
      <c r="E132" s="8" t="s">
        <v>191</v>
      </c>
      <c r="F132" s="9" t="s">
        <v>26</v>
      </c>
      <c r="G132" s="6" t="s">
        <v>21</v>
      </c>
      <c r="H132" s="16">
        <v>2</v>
      </c>
      <c r="I132" s="16">
        <v>41666.67</v>
      </c>
      <c r="J132" s="17">
        <f t="shared" si="4"/>
        <v>83333.34</v>
      </c>
      <c r="K132" s="8" t="s">
        <v>18</v>
      </c>
      <c r="L132" s="9" t="s">
        <v>77</v>
      </c>
      <c r="M132" s="9" t="s">
        <v>11</v>
      </c>
      <c r="N132" s="9" t="s">
        <v>26</v>
      </c>
      <c r="O132" s="5" t="s">
        <v>67</v>
      </c>
      <c r="P132" s="10" t="s">
        <v>68</v>
      </c>
    </row>
    <row r="133" spans="3:16" ht="38.25" x14ac:dyDescent="0.25">
      <c r="C133" s="9">
        <v>14</v>
      </c>
      <c r="D133" s="7" t="s">
        <v>184</v>
      </c>
      <c r="E133" s="8" t="s">
        <v>192</v>
      </c>
      <c r="F133" s="9" t="s">
        <v>26</v>
      </c>
      <c r="G133" s="6" t="s">
        <v>21</v>
      </c>
      <c r="H133" s="16">
        <v>1</v>
      </c>
      <c r="I133" s="16">
        <v>450000</v>
      </c>
      <c r="J133" s="17">
        <f t="shared" si="4"/>
        <v>450000</v>
      </c>
      <c r="K133" s="8" t="s">
        <v>18</v>
      </c>
      <c r="L133" s="9" t="s">
        <v>77</v>
      </c>
      <c r="M133" s="9" t="s">
        <v>11</v>
      </c>
      <c r="N133" s="9" t="s">
        <v>26</v>
      </c>
      <c r="O133" s="5" t="s">
        <v>67</v>
      </c>
      <c r="P133" s="10" t="s">
        <v>176</v>
      </c>
    </row>
    <row r="134" spans="3:16" ht="38.25" x14ac:dyDescent="0.25">
      <c r="C134" s="9">
        <v>15</v>
      </c>
      <c r="D134" s="7" t="s">
        <v>165</v>
      </c>
      <c r="E134" s="8" t="s">
        <v>193</v>
      </c>
      <c r="F134" s="9" t="s">
        <v>26</v>
      </c>
      <c r="G134" s="6" t="s">
        <v>21</v>
      </c>
      <c r="H134" s="16">
        <v>2</v>
      </c>
      <c r="I134" s="16">
        <v>1000000</v>
      </c>
      <c r="J134" s="17">
        <f t="shared" si="4"/>
        <v>2000000</v>
      </c>
      <c r="K134" s="8" t="s">
        <v>18</v>
      </c>
      <c r="L134" s="9" t="s">
        <v>77</v>
      </c>
      <c r="M134" s="9" t="s">
        <v>11</v>
      </c>
      <c r="N134" s="9" t="s">
        <v>26</v>
      </c>
      <c r="O134" s="5" t="s">
        <v>67</v>
      </c>
      <c r="P134" s="10" t="s">
        <v>176</v>
      </c>
    </row>
    <row r="135" spans="3:16" ht="38.25" x14ac:dyDescent="0.25">
      <c r="C135" s="9">
        <v>16</v>
      </c>
      <c r="D135" s="7" t="s">
        <v>165</v>
      </c>
      <c r="E135" s="8" t="s">
        <v>194</v>
      </c>
      <c r="F135" s="9" t="s">
        <v>26</v>
      </c>
      <c r="G135" s="6" t="s">
        <v>21</v>
      </c>
      <c r="H135" s="16">
        <v>1</v>
      </c>
      <c r="I135" s="16">
        <v>2460000</v>
      </c>
      <c r="J135" s="17">
        <f t="shared" si="4"/>
        <v>2460000</v>
      </c>
      <c r="K135" s="8" t="s">
        <v>18</v>
      </c>
      <c r="L135" s="9" t="s">
        <v>77</v>
      </c>
      <c r="M135" s="9" t="s">
        <v>11</v>
      </c>
      <c r="N135" s="9" t="s">
        <v>26</v>
      </c>
      <c r="O135" s="5" t="s">
        <v>53</v>
      </c>
      <c r="P135" s="10" t="s">
        <v>57</v>
      </c>
    </row>
    <row r="136" spans="3:16" ht="25.5" x14ac:dyDescent="0.25">
      <c r="C136" s="9">
        <v>17</v>
      </c>
      <c r="D136" s="7" t="s">
        <v>195</v>
      </c>
      <c r="E136" s="8" t="s">
        <v>196</v>
      </c>
      <c r="F136" s="9" t="s">
        <v>26</v>
      </c>
      <c r="G136" s="6" t="s">
        <v>21</v>
      </c>
      <c r="H136" s="16">
        <v>1</v>
      </c>
      <c r="I136" s="16">
        <v>150000</v>
      </c>
      <c r="J136" s="17">
        <f t="shared" si="4"/>
        <v>150000</v>
      </c>
      <c r="K136" s="8" t="s">
        <v>18</v>
      </c>
      <c r="L136" s="9" t="s">
        <v>77</v>
      </c>
      <c r="M136" s="9" t="s">
        <v>11</v>
      </c>
      <c r="N136" s="9" t="s">
        <v>26</v>
      </c>
      <c r="O136" s="5" t="s">
        <v>53</v>
      </c>
      <c r="P136" s="10" t="s">
        <v>57</v>
      </c>
    </row>
    <row r="137" spans="3:16" ht="25.5" x14ac:dyDescent="0.25">
      <c r="C137" s="9">
        <v>18</v>
      </c>
      <c r="D137" s="7" t="s">
        <v>195</v>
      </c>
      <c r="E137" s="8" t="s">
        <v>197</v>
      </c>
      <c r="F137" s="9" t="s">
        <v>26</v>
      </c>
      <c r="G137" s="6" t="s">
        <v>21</v>
      </c>
      <c r="H137" s="16">
        <v>1</v>
      </c>
      <c r="I137" s="16">
        <v>20000</v>
      </c>
      <c r="J137" s="17">
        <f t="shared" si="4"/>
        <v>20000</v>
      </c>
      <c r="K137" s="8" t="s">
        <v>18</v>
      </c>
      <c r="L137" s="9" t="s">
        <v>77</v>
      </c>
      <c r="M137" s="9" t="s">
        <v>11</v>
      </c>
      <c r="N137" s="9" t="s">
        <v>26</v>
      </c>
      <c r="O137" s="5" t="s">
        <v>53</v>
      </c>
      <c r="P137" s="10" t="s">
        <v>54</v>
      </c>
    </row>
    <row r="138" spans="3:16" ht="38.25" x14ac:dyDescent="0.25">
      <c r="C138" s="9">
        <v>19</v>
      </c>
      <c r="D138" s="7" t="s">
        <v>198</v>
      </c>
      <c r="E138" s="8" t="s">
        <v>199</v>
      </c>
      <c r="F138" s="9" t="s">
        <v>26</v>
      </c>
      <c r="G138" s="6" t="s">
        <v>21</v>
      </c>
      <c r="H138" s="16">
        <v>2</v>
      </c>
      <c r="I138" s="16">
        <v>75000</v>
      </c>
      <c r="J138" s="17">
        <f t="shared" si="4"/>
        <v>150000</v>
      </c>
      <c r="K138" s="8" t="s">
        <v>18</v>
      </c>
      <c r="L138" s="9" t="s">
        <v>77</v>
      </c>
      <c r="M138" s="9" t="s">
        <v>11</v>
      </c>
      <c r="N138" s="9" t="s">
        <v>26</v>
      </c>
      <c r="O138" s="5" t="s">
        <v>67</v>
      </c>
      <c r="P138" s="10" t="s">
        <v>180</v>
      </c>
    </row>
    <row r="139" spans="3:16" ht="25.5" x14ac:dyDescent="0.25">
      <c r="C139" s="9">
        <v>20</v>
      </c>
      <c r="D139" s="7" t="s">
        <v>165</v>
      </c>
      <c r="E139" s="8" t="s">
        <v>200</v>
      </c>
      <c r="F139" s="9" t="s">
        <v>26</v>
      </c>
      <c r="G139" s="6" t="s">
        <v>21</v>
      </c>
      <c r="H139" s="16">
        <v>1</v>
      </c>
      <c r="I139" s="16">
        <v>50000</v>
      </c>
      <c r="J139" s="17">
        <f t="shared" si="4"/>
        <v>50000</v>
      </c>
      <c r="K139" s="8" t="s">
        <v>18</v>
      </c>
      <c r="L139" s="9" t="s">
        <v>77</v>
      </c>
      <c r="M139" s="9" t="s">
        <v>11</v>
      </c>
      <c r="N139" s="9" t="s">
        <v>26</v>
      </c>
      <c r="O139" s="5" t="s">
        <v>53</v>
      </c>
      <c r="P139" s="10" t="s">
        <v>57</v>
      </c>
    </row>
    <row r="140" spans="3:16" ht="38.25" x14ac:dyDescent="0.25">
      <c r="C140" s="9">
        <v>21</v>
      </c>
      <c r="D140" s="7" t="s">
        <v>171</v>
      </c>
      <c r="E140" s="8" t="s">
        <v>201</v>
      </c>
      <c r="F140" s="9" t="s">
        <v>26</v>
      </c>
      <c r="G140" s="6" t="s">
        <v>21</v>
      </c>
      <c r="H140" s="16">
        <v>1</v>
      </c>
      <c r="I140" s="16">
        <v>225000</v>
      </c>
      <c r="J140" s="17">
        <f t="shared" si="4"/>
        <v>225000</v>
      </c>
      <c r="K140" s="8" t="s">
        <v>18</v>
      </c>
      <c r="L140" s="9" t="s">
        <v>77</v>
      </c>
      <c r="M140" s="9" t="s">
        <v>11</v>
      </c>
      <c r="N140" s="9" t="s">
        <v>26</v>
      </c>
      <c r="O140" s="5" t="s">
        <v>67</v>
      </c>
      <c r="P140" s="10" t="s">
        <v>202</v>
      </c>
    </row>
    <row r="141" spans="3:16" ht="25.5" x14ac:dyDescent="0.25">
      <c r="C141" s="9">
        <v>22</v>
      </c>
      <c r="D141" s="7" t="s">
        <v>203</v>
      </c>
      <c r="E141" s="8" t="s">
        <v>204</v>
      </c>
      <c r="F141" s="9" t="s">
        <v>26</v>
      </c>
      <c r="G141" s="6" t="s">
        <v>21</v>
      </c>
      <c r="H141" s="16">
        <v>1</v>
      </c>
      <c r="I141" s="16">
        <v>85000</v>
      </c>
      <c r="J141" s="17">
        <f t="shared" si="4"/>
        <v>85000</v>
      </c>
      <c r="K141" s="8" t="s">
        <v>18</v>
      </c>
      <c r="L141" s="9" t="s">
        <v>77</v>
      </c>
      <c r="M141" s="9" t="s">
        <v>11</v>
      </c>
      <c r="N141" s="9" t="s">
        <v>26</v>
      </c>
      <c r="O141" s="5" t="s">
        <v>53</v>
      </c>
      <c r="P141" s="10" t="s">
        <v>57</v>
      </c>
    </row>
    <row r="142" spans="3:16" ht="27.75" customHeight="1" x14ac:dyDescent="0.25">
      <c r="C142" s="9">
        <v>23</v>
      </c>
      <c r="D142" s="7" t="s">
        <v>203</v>
      </c>
      <c r="E142" s="8" t="s">
        <v>205</v>
      </c>
      <c r="F142" s="9" t="s">
        <v>26</v>
      </c>
      <c r="G142" s="6" t="s">
        <v>21</v>
      </c>
      <c r="H142" s="16">
        <v>2</v>
      </c>
      <c r="I142" s="16">
        <v>17500</v>
      </c>
      <c r="J142" s="17">
        <f t="shared" si="4"/>
        <v>35000</v>
      </c>
      <c r="K142" s="8" t="s">
        <v>18</v>
      </c>
      <c r="L142" s="9" t="s">
        <v>77</v>
      </c>
      <c r="M142" s="9" t="s">
        <v>11</v>
      </c>
      <c r="N142" s="9" t="s">
        <v>26</v>
      </c>
      <c r="O142" s="5" t="s">
        <v>53</v>
      </c>
      <c r="P142" s="10" t="s">
        <v>54</v>
      </c>
    </row>
    <row r="143" spans="3:16" ht="25.5" x14ac:dyDescent="0.25">
      <c r="C143" s="9">
        <v>24</v>
      </c>
      <c r="D143" s="7" t="s">
        <v>203</v>
      </c>
      <c r="E143" s="8" t="s">
        <v>205</v>
      </c>
      <c r="F143" s="9" t="s">
        <v>26</v>
      </c>
      <c r="G143" s="6" t="s">
        <v>21</v>
      </c>
      <c r="H143" s="16">
        <v>1</v>
      </c>
      <c r="I143" s="16">
        <v>517325</v>
      </c>
      <c r="J143" s="17">
        <f t="shared" si="4"/>
        <v>517325</v>
      </c>
      <c r="K143" s="8" t="s">
        <v>18</v>
      </c>
      <c r="L143" s="9" t="s">
        <v>77</v>
      </c>
      <c r="M143" s="9" t="s">
        <v>11</v>
      </c>
      <c r="N143" s="9" t="s">
        <v>26</v>
      </c>
      <c r="O143" s="5" t="s">
        <v>53</v>
      </c>
      <c r="P143" s="10" t="s">
        <v>206</v>
      </c>
    </row>
    <row r="144" spans="3:16" ht="38.25" x14ac:dyDescent="0.25">
      <c r="C144" s="9">
        <v>25</v>
      </c>
      <c r="D144" s="7" t="s">
        <v>203</v>
      </c>
      <c r="E144" s="8" t="s">
        <v>204</v>
      </c>
      <c r="F144" s="9" t="s">
        <v>26</v>
      </c>
      <c r="G144" s="6" t="s">
        <v>21</v>
      </c>
      <c r="H144" s="16">
        <v>2</v>
      </c>
      <c r="I144" s="16">
        <v>166666.67000000001</v>
      </c>
      <c r="J144" s="17">
        <f t="shared" si="4"/>
        <v>333333.34000000003</v>
      </c>
      <c r="K144" s="8" t="s">
        <v>18</v>
      </c>
      <c r="L144" s="9" t="s">
        <v>77</v>
      </c>
      <c r="M144" s="9" t="s">
        <v>11</v>
      </c>
      <c r="N144" s="9" t="s">
        <v>26</v>
      </c>
      <c r="O144" s="5" t="s">
        <v>67</v>
      </c>
      <c r="P144" s="10" t="s">
        <v>180</v>
      </c>
    </row>
    <row r="145" spans="3:16" ht="38.25" x14ac:dyDescent="0.25">
      <c r="C145" s="9">
        <v>26</v>
      </c>
      <c r="D145" s="7" t="s">
        <v>166</v>
      </c>
      <c r="E145" s="8" t="s">
        <v>207</v>
      </c>
      <c r="F145" s="9" t="s">
        <v>26</v>
      </c>
      <c r="G145" s="6" t="s">
        <v>21</v>
      </c>
      <c r="H145" s="16">
        <v>2</v>
      </c>
      <c r="I145" s="16">
        <v>89784</v>
      </c>
      <c r="J145" s="17">
        <f t="shared" ref="J145:J170" si="5">H145*I145</f>
        <v>179568</v>
      </c>
      <c r="K145" s="8" t="s">
        <v>18</v>
      </c>
      <c r="L145" s="9" t="s">
        <v>77</v>
      </c>
      <c r="M145" s="9" t="s">
        <v>11</v>
      </c>
      <c r="N145" s="9" t="s">
        <v>26</v>
      </c>
      <c r="O145" s="5" t="s">
        <v>67</v>
      </c>
      <c r="P145" s="10" t="s">
        <v>176</v>
      </c>
    </row>
    <row r="146" spans="3:16" ht="38.25" x14ac:dyDescent="0.25">
      <c r="C146" s="9">
        <v>27</v>
      </c>
      <c r="D146" s="7" t="s">
        <v>166</v>
      </c>
      <c r="E146" s="8" t="s">
        <v>208</v>
      </c>
      <c r="F146" s="9" t="s">
        <v>26</v>
      </c>
      <c r="G146" s="6" t="s">
        <v>21</v>
      </c>
      <c r="H146" s="16">
        <v>2</v>
      </c>
      <c r="I146" s="16">
        <v>32482.14</v>
      </c>
      <c r="J146" s="17">
        <f t="shared" si="5"/>
        <v>64964.28</v>
      </c>
      <c r="K146" s="8" t="s">
        <v>18</v>
      </c>
      <c r="L146" s="9" t="s">
        <v>77</v>
      </c>
      <c r="M146" s="9" t="s">
        <v>11</v>
      </c>
      <c r="N146" s="9" t="s">
        <v>26</v>
      </c>
      <c r="O146" s="5" t="s">
        <v>67</v>
      </c>
      <c r="P146" s="10" t="s">
        <v>176</v>
      </c>
    </row>
    <row r="147" spans="3:16" ht="38.25" x14ac:dyDescent="0.25">
      <c r="C147" s="9">
        <v>28</v>
      </c>
      <c r="D147" s="7" t="s">
        <v>166</v>
      </c>
      <c r="E147" s="8" t="s">
        <v>209</v>
      </c>
      <c r="F147" s="9" t="s">
        <v>26</v>
      </c>
      <c r="G147" s="6" t="s">
        <v>21</v>
      </c>
      <c r="H147" s="16">
        <v>2</v>
      </c>
      <c r="I147" s="16">
        <v>14445</v>
      </c>
      <c r="J147" s="17">
        <f t="shared" si="5"/>
        <v>28890</v>
      </c>
      <c r="K147" s="8" t="s">
        <v>18</v>
      </c>
      <c r="L147" s="9" t="s">
        <v>77</v>
      </c>
      <c r="M147" s="9" t="s">
        <v>11</v>
      </c>
      <c r="N147" s="9" t="s">
        <v>26</v>
      </c>
      <c r="O147" s="5" t="s">
        <v>67</v>
      </c>
      <c r="P147" s="10" t="s">
        <v>176</v>
      </c>
    </row>
    <row r="148" spans="3:16" ht="38.25" x14ac:dyDescent="0.25">
      <c r="C148" s="9">
        <v>29</v>
      </c>
      <c r="D148" s="7" t="s">
        <v>165</v>
      </c>
      <c r="E148" s="8" t="s">
        <v>210</v>
      </c>
      <c r="F148" s="9" t="s">
        <v>26</v>
      </c>
      <c r="G148" s="6" t="s">
        <v>21</v>
      </c>
      <c r="H148" s="16">
        <v>1</v>
      </c>
      <c r="I148" s="16">
        <v>83333.33</v>
      </c>
      <c r="J148" s="17">
        <f t="shared" si="5"/>
        <v>83333.33</v>
      </c>
      <c r="K148" s="8" t="s">
        <v>18</v>
      </c>
      <c r="L148" s="9" t="s">
        <v>77</v>
      </c>
      <c r="M148" s="9" t="s">
        <v>11</v>
      </c>
      <c r="N148" s="9" t="s">
        <v>26</v>
      </c>
      <c r="O148" s="5" t="s">
        <v>67</v>
      </c>
      <c r="P148" s="10" t="s">
        <v>176</v>
      </c>
    </row>
    <row r="149" spans="3:16" ht="38.25" x14ac:dyDescent="0.25">
      <c r="C149" s="9">
        <v>30</v>
      </c>
      <c r="D149" s="7" t="s">
        <v>165</v>
      </c>
      <c r="E149" s="8" t="s">
        <v>211</v>
      </c>
      <c r="F149" s="9" t="s">
        <v>26</v>
      </c>
      <c r="G149" s="6" t="s">
        <v>21</v>
      </c>
      <c r="H149" s="16">
        <v>1</v>
      </c>
      <c r="I149" s="16">
        <v>270000</v>
      </c>
      <c r="J149" s="17">
        <f t="shared" si="5"/>
        <v>270000</v>
      </c>
      <c r="K149" s="8" t="s">
        <v>18</v>
      </c>
      <c r="L149" s="9" t="s">
        <v>77</v>
      </c>
      <c r="M149" s="9" t="s">
        <v>11</v>
      </c>
      <c r="N149" s="9" t="s">
        <v>26</v>
      </c>
      <c r="O149" s="5" t="s">
        <v>67</v>
      </c>
      <c r="P149" s="10" t="s">
        <v>176</v>
      </c>
    </row>
    <row r="150" spans="3:16" ht="38.25" x14ac:dyDescent="0.25">
      <c r="C150" s="9">
        <v>31</v>
      </c>
      <c r="D150" s="7" t="s">
        <v>165</v>
      </c>
      <c r="E150" s="8" t="s">
        <v>212</v>
      </c>
      <c r="F150" s="9" t="s">
        <v>26</v>
      </c>
      <c r="G150" s="6" t="s">
        <v>21</v>
      </c>
      <c r="H150" s="16">
        <v>1</v>
      </c>
      <c r="I150" s="16">
        <v>113500</v>
      </c>
      <c r="J150" s="17">
        <f t="shared" si="5"/>
        <v>113500</v>
      </c>
      <c r="K150" s="8" t="s">
        <v>18</v>
      </c>
      <c r="L150" s="9" t="s">
        <v>77</v>
      </c>
      <c r="M150" s="9" t="s">
        <v>11</v>
      </c>
      <c r="N150" s="9" t="s">
        <v>26</v>
      </c>
      <c r="O150" s="5" t="s">
        <v>53</v>
      </c>
      <c r="P150" s="10" t="s">
        <v>57</v>
      </c>
    </row>
    <row r="151" spans="3:16" ht="38.25" x14ac:dyDescent="0.25">
      <c r="C151" s="9">
        <v>32</v>
      </c>
      <c r="D151" s="7" t="s">
        <v>165</v>
      </c>
      <c r="E151" s="8" t="s">
        <v>212</v>
      </c>
      <c r="F151" s="9" t="s">
        <v>26</v>
      </c>
      <c r="G151" s="6" t="s">
        <v>21</v>
      </c>
      <c r="H151" s="16">
        <v>1</v>
      </c>
      <c r="I151" s="16">
        <v>957000</v>
      </c>
      <c r="J151" s="17">
        <f t="shared" si="5"/>
        <v>957000</v>
      </c>
      <c r="K151" s="8" t="s">
        <v>18</v>
      </c>
      <c r="L151" s="9" t="s">
        <v>77</v>
      </c>
      <c r="M151" s="9" t="s">
        <v>11</v>
      </c>
      <c r="N151" s="9" t="s">
        <v>26</v>
      </c>
      <c r="O151" s="5" t="s">
        <v>53</v>
      </c>
      <c r="P151" s="10" t="s">
        <v>57</v>
      </c>
    </row>
    <row r="152" spans="3:16" ht="25.5" x14ac:dyDescent="0.25">
      <c r="C152" s="9">
        <v>33</v>
      </c>
      <c r="D152" s="7" t="s">
        <v>165</v>
      </c>
      <c r="E152" s="8" t="s">
        <v>213</v>
      </c>
      <c r="F152" s="9" t="s">
        <v>26</v>
      </c>
      <c r="G152" s="6" t="s">
        <v>21</v>
      </c>
      <c r="H152" s="16">
        <v>1</v>
      </c>
      <c r="I152" s="16">
        <v>830000</v>
      </c>
      <c r="J152" s="17">
        <f t="shared" si="5"/>
        <v>830000</v>
      </c>
      <c r="K152" s="8" t="s">
        <v>18</v>
      </c>
      <c r="L152" s="9" t="s">
        <v>77</v>
      </c>
      <c r="M152" s="9" t="s">
        <v>11</v>
      </c>
      <c r="N152" s="9" t="s">
        <v>26</v>
      </c>
      <c r="O152" s="5" t="s">
        <v>53</v>
      </c>
      <c r="P152" s="10" t="s">
        <v>57</v>
      </c>
    </row>
    <row r="153" spans="3:16" ht="25.5" x14ac:dyDescent="0.25">
      <c r="C153" s="9">
        <v>34</v>
      </c>
      <c r="D153" s="7" t="s">
        <v>166</v>
      </c>
      <c r="E153" s="8" t="s">
        <v>214</v>
      </c>
      <c r="F153" s="9" t="s">
        <v>26</v>
      </c>
      <c r="G153" s="6" t="s">
        <v>169</v>
      </c>
      <c r="H153" s="16">
        <v>350</v>
      </c>
      <c r="I153" s="16">
        <v>133.82</v>
      </c>
      <c r="J153" s="17">
        <f t="shared" si="5"/>
        <v>46837</v>
      </c>
      <c r="K153" s="8" t="s">
        <v>18</v>
      </c>
      <c r="L153" s="9" t="s">
        <v>77</v>
      </c>
      <c r="M153" s="9" t="s">
        <v>11</v>
      </c>
      <c r="N153" s="9" t="s">
        <v>26</v>
      </c>
      <c r="O153" s="5" t="s">
        <v>53</v>
      </c>
      <c r="P153" s="10" t="s">
        <v>215</v>
      </c>
    </row>
    <row r="154" spans="3:16" ht="25.5" x14ac:dyDescent="0.25">
      <c r="C154" s="9">
        <v>35</v>
      </c>
      <c r="D154" s="7" t="s">
        <v>165</v>
      </c>
      <c r="E154" s="8" t="s">
        <v>216</v>
      </c>
      <c r="F154" s="9" t="s">
        <v>26</v>
      </c>
      <c r="G154" s="6" t="s">
        <v>21</v>
      </c>
      <c r="H154" s="16">
        <v>1</v>
      </c>
      <c r="I154" s="16">
        <v>2100000</v>
      </c>
      <c r="J154" s="17">
        <f t="shared" si="5"/>
        <v>2100000</v>
      </c>
      <c r="K154" s="8" t="s">
        <v>18</v>
      </c>
      <c r="L154" s="9" t="s">
        <v>77</v>
      </c>
      <c r="M154" s="9" t="s">
        <v>11</v>
      </c>
      <c r="N154" s="9" t="s">
        <v>26</v>
      </c>
      <c r="O154" s="5" t="s">
        <v>53</v>
      </c>
      <c r="P154" s="10" t="s">
        <v>74</v>
      </c>
    </row>
    <row r="155" spans="3:16" ht="51" x14ac:dyDescent="0.25">
      <c r="C155" s="9">
        <v>36</v>
      </c>
      <c r="D155" s="7" t="s">
        <v>165</v>
      </c>
      <c r="E155" s="8" t="s">
        <v>217</v>
      </c>
      <c r="F155" s="9" t="s">
        <v>26</v>
      </c>
      <c r="G155" s="6" t="s">
        <v>21</v>
      </c>
      <c r="H155" s="16">
        <v>2</v>
      </c>
      <c r="I155" s="16">
        <v>108333.33333333299</v>
      </c>
      <c r="J155" s="17">
        <f t="shared" si="5"/>
        <v>216666.66666666599</v>
      </c>
      <c r="K155" s="8" t="s">
        <v>18</v>
      </c>
      <c r="L155" s="9" t="s">
        <v>77</v>
      </c>
      <c r="M155" s="9" t="s">
        <v>11</v>
      </c>
      <c r="N155" s="9" t="s">
        <v>26</v>
      </c>
      <c r="O155" s="5" t="s">
        <v>53</v>
      </c>
      <c r="P155" s="10" t="s">
        <v>218</v>
      </c>
    </row>
    <row r="156" spans="3:16" ht="51" x14ac:dyDescent="0.25">
      <c r="C156" s="9">
        <v>37</v>
      </c>
      <c r="D156" s="7" t="s">
        <v>165</v>
      </c>
      <c r="E156" s="8" t="s">
        <v>219</v>
      </c>
      <c r="F156" s="9" t="s">
        <v>26</v>
      </c>
      <c r="G156" s="6" t="s">
        <v>21</v>
      </c>
      <c r="H156" s="16">
        <v>1</v>
      </c>
      <c r="I156" s="16">
        <v>427424</v>
      </c>
      <c r="J156" s="17">
        <f t="shared" si="5"/>
        <v>427424</v>
      </c>
      <c r="K156" s="8" t="s">
        <v>18</v>
      </c>
      <c r="L156" s="9" t="s">
        <v>77</v>
      </c>
      <c r="M156" s="9" t="s">
        <v>11</v>
      </c>
      <c r="N156" s="9" t="s">
        <v>26</v>
      </c>
      <c r="O156" s="5" t="s">
        <v>53</v>
      </c>
      <c r="P156" s="10" t="s">
        <v>25</v>
      </c>
    </row>
    <row r="157" spans="3:16" ht="25.5" x14ac:dyDescent="0.25">
      <c r="C157" s="9">
        <v>38</v>
      </c>
      <c r="D157" s="7" t="s">
        <v>165</v>
      </c>
      <c r="E157" s="8" t="s">
        <v>220</v>
      </c>
      <c r="F157" s="9" t="s">
        <v>26</v>
      </c>
      <c r="G157" s="6" t="s">
        <v>21</v>
      </c>
      <c r="H157" s="16">
        <v>1</v>
      </c>
      <c r="I157" s="16">
        <v>9506500</v>
      </c>
      <c r="J157" s="17">
        <f t="shared" si="5"/>
        <v>9506500</v>
      </c>
      <c r="K157" s="8" t="s">
        <v>18</v>
      </c>
      <c r="L157" s="9" t="s">
        <v>77</v>
      </c>
      <c r="M157" s="9" t="s">
        <v>11</v>
      </c>
      <c r="N157" s="9" t="s">
        <v>26</v>
      </c>
      <c r="O157" s="5" t="s">
        <v>53</v>
      </c>
      <c r="P157" s="10" t="s">
        <v>57</v>
      </c>
    </row>
    <row r="158" spans="3:16" ht="25.5" x14ac:dyDescent="0.25">
      <c r="C158" s="9">
        <v>39</v>
      </c>
      <c r="D158" s="7" t="s">
        <v>165</v>
      </c>
      <c r="E158" s="8" t="s">
        <v>221</v>
      </c>
      <c r="F158" s="9" t="s">
        <v>26</v>
      </c>
      <c r="G158" s="6" t="s">
        <v>21</v>
      </c>
      <c r="H158" s="16">
        <v>2</v>
      </c>
      <c r="I158" s="16">
        <v>2687500</v>
      </c>
      <c r="J158" s="17">
        <f t="shared" si="5"/>
        <v>5375000</v>
      </c>
      <c r="K158" s="8" t="s">
        <v>18</v>
      </c>
      <c r="L158" s="9" t="s">
        <v>77</v>
      </c>
      <c r="M158" s="9" t="s">
        <v>11</v>
      </c>
      <c r="N158" s="9" t="s">
        <v>26</v>
      </c>
      <c r="O158" s="5" t="s">
        <v>53</v>
      </c>
      <c r="P158" s="10" t="s">
        <v>54</v>
      </c>
    </row>
    <row r="159" spans="3:16" ht="25.5" x14ac:dyDescent="0.25">
      <c r="C159" s="9">
        <v>40</v>
      </c>
      <c r="D159" s="7" t="s">
        <v>165</v>
      </c>
      <c r="E159" s="8" t="s">
        <v>222</v>
      </c>
      <c r="F159" s="9" t="s">
        <v>26</v>
      </c>
      <c r="G159" s="6" t="s">
        <v>21</v>
      </c>
      <c r="H159" s="16">
        <v>2</v>
      </c>
      <c r="I159" s="16">
        <v>500000</v>
      </c>
      <c r="J159" s="17">
        <f t="shared" si="5"/>
        <v>1000000</v>
      </c>
      <c r="K159" s="8" t="s">
        <v>18</v>
      </c>
      <c r="L159" s="9" t="s">
        <v>77</v>
      </c>
      <c r="M159" s="9" t="s">
        <v>11</v>
      </c>
      <c r="N159" s="9" t="s">
        <v>26</v>
      </c>
      <c r="O159" s="5" t="s">
        <v>53</v>
      </c>
      <c r="P159" s="10" t="s">
        <v>54</v>
      </c>
    </row>
    <row r="160" spans="3:16" ht="25.5" x14ac:dyDescent="0.25">
      <c r="C160" s="9">
        <v>41</v>
      </c>
      <c r="D160" s="7" t="s">
        <v>165</v>
      </c>
      <c r="E160" s="8" t="s">
        <v>223</v>
      </c>
      <c r="F160" s="9" t="s">
        <v>26</v>
      </c>
      <c r="G160" s="6" t="s">
        <v>21</v>
      </c>
      <c r="H160" s="16">
        <v>1</v>
      </c>
      <c r="I160" s="16">
        <v>1000000</v>
      </c>
      <c r="J160" s="17">
        <f t="shared" si="5"/>
        <v>1000000</v>
      </c>
      <c r="K160" s="8" t="s">
        <v>18</v>
      </c>
      <c r="L160" s="9" t="s">
        <v>77</v>
      </c>
      <c r="M160" s="9" t="s">
        <v>11</v>
      </c>
      <c r="N160" s="9" t="s">
        <v>26</v>
      </c>
      <c r="O160" s="5" t="s">
        <v>53</v>
      </c>
      <c r="P160" s="10" t="s">
        <v>54</v>
      </c>
    </row>
    <row r="161" spans="3:16" ht="25.5" x14ac:dyDescent="0.25">
      <c r="C161" s="9">
        <v>42</v>
      </c>
      <c r="D161" s="7" t="s">
        <v>165</v>
      </c>
      <c r="E161" s="8" t="s">
        <v>224</v>
      </c>
      <c r="F161" s="9" t="s">
        <v>26</v>
      </c>
      <c r="G161" s="6" t="s">
        <v>21</v>
      </c>
      <c r="H161" s="16">
        <v>2</v>
      </c>
      <c r="I161" s="16">
        <v>3013981</v>
      </c>
      <c r="J161" s="17">
        <f t="shared" si="5"/>
        <v>6027962</v>
      </c>
      <c r="K161" s="8" t="s">
        <v>18</v>
      </c>
      <c r="L161" s="9" t="s">
        <v>77</v>
      </c>
      <c r="M161" s="9" t="s">
        <v>11</v>
      </c>
      <c r="N161" s="9" t="s">
        <v>26</v>
      </c>
      <c r="O161" s="5" t="s">
        <v>53</v>
      </c>
      <c r="P161" s="10" t="s">
        <v>170</v>
      </c>
    </row>
    <row r="162" spans="3:16" ht="38.25" x14ac:dyDescent="0.25">
      <c r="C162" s="9">
        <v>43</v>
      </c>
      <c r="D162" s="7" t="s">
        <v>171</v>
      </c>
      <c r="E162" s="8" t="s">
        <v>225</v>
      </c>
      <c r="F162" s="9" t="s">
        <v>26</v>
      </c>
      <c r="G162" s="6" t="s">
        <v>21</v>
      </c>
      <c r="H162" s="16">
        <v>1</v>
      </c>
      <c r="I162" s="16">
        <v>163000</v>
      </c>
      <c r="J162" s="17">
        <f t="shared" si="5"/>
        <v>163000</v>
      </c>
      <c r="K162" s="8" t="s">
        <v>18</v>
      </c>
      <c r="L162" s="9" t="s">
        <v>77</v>
      </c>
      <c r="M162" s="9" t="s">
        <v>11</v>
      </c>
      <c r="N162" s="9" t="s">
        <v>26</v>
      </c>
      <c r="O162" s="5" t="s">
        <v>53</v>
      </c>
      <c r="P162" s="5" t="s">
        <v>226</v>
      </c>
    </row>
    <row r="163" spans="3:16" ht="102" x14ac:dyDescent="0.25">
      <c r="C163" s="9">
        <v>44</v>
      </c>
      <c r="D163" s="7" t="s">
        <v>166</v>
      </c>
      <c r="E163" s="8" t="s">
        <v>230</v>
      </c>
      <c r="F163" s="9" t="s">
        <v>26</v>
      </c>
      <c r="G163" s="6" t="s">
        <v>228</v>
      </c>
      <c r="H163" s="16">
        <v>163.68</v>
      </c>
      <c r="I163" s="16">
        <v>5693</v>
      </c>
      <c r="J163" s="17">
        <f t="shared" si="5"/>
        <v>931830.24</v>
      </c>
      <c r="K163" s="8" t="s">
        <v>18</v>
      </c>
      <c r="L163" s="9" t="s">
        <v>77</v>
      </c>
      <c r="M163" s="9" t="s">
        <v>11</v>
      </c>
      <c r="N163" s="9" t="s">
        <v>26</v>
      </c>
      <c r="O163" s="5" t="s">
        <v>53</v>
      </c>
      <c r="P163" s="5" t="s">
        <v>229</v>
      </c>
    </row>
    <row r="164" spans="3:16" ht="38.25" x14ac:dyDescent="0.25">
      <c r="C164" s="9">
        <v>45</v>
      </c>
      <c r="D164" s="7" t="s">
        <v>166</v>
      </c>
      <c r="E164" s="8" t="s">
        <v>231</v>
      </c>
      <c r="F164" s="9" t="s">
        <v>26</v>
      </c>
      <c r="G164" s="6" t="s">
        <v>21</v>
      </c>
      <c r="H164" s="16">
        <v>2</v>
      </c>
      <c r="I164" s="16">
        <v>17000</v>
      </c>
      <c r="J164" s="17">
        <f t="shared" si="5"/>
        <v>34000</v>
      </c>
      <c r="K164" s="8" t="s">
        <v>18</v>
      </c>
      <c r="L164" s="9" t="s">
        <v>77</v>
      </c>
      <c r="M164" s="9" t="s">
        <v>11</v>
      </c>
      <c r="N164" s="9" t="s">
        <v>26</v>
      </c>
      <c r="O164" s="5" t="s">
        <v>67</v>
      </c>
      <c r="P164" s="10" t="s">
        <v>176</v>
      </c>
    </row>
    <row r="165" spans="3:16" ht="25.5" x14ac:dyDescent="0.25">
      <c r="C165" s="9">
        <v>46</v>
      </c>
      <c r="D165" s="7" t="s">
        <v>166</v>
      </c>
      <c r="E165" s="8" t="s">
        <v>227</v>
      </c>
      <c r="F165" s="9" t="s">
        <v>26</v>
      </c>
      <c r="G165" s="6" t="s">
        <v>21</v>
      </c>
      <c r="H165" s="16">
        <v>2</v>
      </c>
      <c r="I165" s="16">
        <v>31712</v>
      </c>
      <c r="J165" s="17">
        <f t="shared" si="5"/>
        <v>63424</v>
      </c>
      <c r="K165" s="8" t="s">
        <v>18</v>
      </c>
      <c r="L165" s="9" t="s">
        <v>77</v>
      </c>
      <c r="M165" s="9" t="s">
        <v>11</v>
      </c>
      <c r="N165" s="9" t="s">
        <v>26</v>
      </c>
      <c r="O165" s="5" t="s">
        <v>53</v>
      </c>
      <c r="P165" s="10" t="s">
        <v>170</v>
      </c>
    </row>
    <row r="166" spans="3:16" ht="38.25" x14ac:dyDescent="0.25">
      <c r="C166" s="9">
        <v>47</v>
      </c>
      <c r="D166" s="7" t="s">
        <v>166</v>
      </c>
      <c r="E166" s="8" t="s">
        <v>232</v>
      </c>
      <c r="F166" s="9" t="s">
        <v>26</v>
      </c>
      <c r="G166" s="6" t="s">
        <v>21</v>
      </c>
      <c r="H166" s="16">
        <v>2</v>
      </c>
      <c r="I166" s="16">
        <v>2300</v>
      </c>
      <c r="J166" s="17">
        <f t="shared" si="5"/>
        <v>4600</v>
      </c>
      <c r="K166" s="8" t="s">
        <v>18</v>
      </c>
      <c r="L166" s="9" t="s">
        <v>77</v>
      </c>
      <c r="M166" s="9" t="s">
        <v>11</v>
      </c>
      <c r="N166" s="9" t="s">
        <v>26</v>
      </c>
      <c r="O166" s="5" t="s">
        <v>67</v>
      </c>
      <c r="P166" s="10" t="s">
        <v>68</v>
      </c>
    </row>
    <row r="167" spans="3:16" ht="25.5" x14ac:dyDescent="0.25">
      <c r="C167" s="9">
        <v>48</v>
      </c>
      <c r="D167" s="7" t="s">
        <v>166</v>
      </c>
      <c r="E167" s="8" t="s">
        <v>233</v>
      </c>
      <c r="F167" s="9" t="s">
        <v>26</v>
      </c>
      <c r="G167" s="6" t="s">
        <v>21</v>
      </c>
      <c r="H167" s="16">
        <v>2</v>
      </c>
      <c r="I167" s="16">
        <v>31712</v>
      </c>
      <c r="J167" s="17">
        <f t="shared" si="5"/>
        <v>63424</v>
      </c>
      <c r="K167" s="8" t="s">
        <v>18</v>
      </c>
      <c r="L167" s="9" t="s">
        <v>77</v>
      </c>
      <c r="M167" s="9" t="s">
        <v>11</v>
      </c>
      <c r="N167" s="9" t="s">
        <v>26</v>
      </c>
      <c r="O167" s="5" t="s">
        <v>53</v>
      </c>
      <c r="P167" s="10" t="s">
        <v>170</v>
      </c>
    </row>
    <row r="168" spans="3:16" ht="38.25" x14ac:dyDescent="0.25">
      <c r="C168" s="9">
        <v>49</v>
      </c>
      <c r="D168" s="7" t="s">
        <v>165</v>
      </c>
      <c r="E168" s="8" t="s">
        <v>234</v>
      </c>
      <c r="F168" s="9" t="s">
        <v>26</v>
      </c>
      <c r="G168" s="6" t="s">
        <v>21</v>
      </c>
      <c r="H168" s="16">
        <v>2</v>
      </c>
      <c r="I168" s="16">
        <v>624000</v>
      </c>
      <c r="J168" s="17">
        <f t="shared" si="5"/>
        <v>1248000</v>
      </c>
      <c r="K168" s="8" t="s">
        <v>18</v>
      </c>
      <c r="L168" s="9" t="s">
        <v>77</v>
      </c>
      <c r="M168" s="9" t="s">
        <v>11</v>
      </c>
      <c r="N168" s="9" t="s">
        <v>26</v>
      </c>
      <c r="O168" s="5" t="s">
        <v>67</v>
      </c>
      <c r="P168" s="10" t="s">
        <v>164</v>
      </c>
    </row>
    <row r="169" spans="3:16" ht="38.25" x14ac:dyDescent="0.25">
      <c r="C169" s="9">
        <v>50</v>
      </c>
      <c r="D169" s="7" t="s">
        <v>165</v>
      </c>
      <c r="E169" s="8" t="s">
        <v>235</v>
      </c>
      <c r="F169" s="9" t="s">
        <v>26</v>
      </c>
      <c r="G169" s="6" t="s">
        <v>21</v>
      </c>
      <c r="H169" s="16">
        <v>2</v>
      </c>
      <c r="I169" s="16">
        <v>500000</v>
      </c>
      <c r="J169" s="17">
        <f t="shared" si="5"/>
        <v>1000000</v>
      </c>
      <c r="K169" s="8" t="s">
        <v>18</v>
      </c>
      <c r="L169" s="9" t="s">
        <v>77</v>
      </c>
      <c r="M169" s="9" t="s">
        <v>11</v>
      </c>
      <c r="N169" s="9" t="s">
        <v>26</v>
      </c>
      <c r="O169" s="5" t="s">
        <v>67</v>
      </c>
      <c r="P169" s="10" t="s">
        <v>170</v>
      </c>
    </row>
    <row r="170" spans="3:16" ht="38.25" x14ac:dyDescent="0.25">
      <c r="C170" s="9">
        <v>51</v>
      </c>
      <c r="D170" s="7" t="s">
        <v>165</v>
      </c>
      <c r="E170" s="8" t="s">
        <v>236</v>
      </c>
      <c r="F170" s="9" t="s">
        <v>26</v>
      </c>
      <c r="G170" s="6" t="s">
        <v>21</v>
      </c>
      <c r="H170" s="16">
        <v>2</v>
      </c>
      <c r="I170" s="16">
        <v>250000</v>
      </c>
      <c r="J170" s="17">
        <f t="shared" si="5"/>
        <v>500000</v>
      </c>
      <c r="K170" s="8" t="s">
        <v>18</v>
      </c>
      <c r="L170" s="9" t="s">
        <v>77</v>
      </c>
      <c r="M170" s="9" t="s">
        <v>11</v>
      </c>
      <c r="N170" s="9" t="s">
        <v>26</v>
      </c>
      <c r="O170" s="5" t="s">
        <v>67</v>
      </c>
      <c r="P170" s="10" t="s">
        <v>176</v>
      </c>
    </row>
    <row r="171" spans="3:16" x14ac:dyDescent="0.25">
      <c r="C171" s="4"/>
      <c r="D171" s="4"/>
      <c r="E171" s="4"/>
      <c r="F171" s="4"/>
      <c r="G171" s="4"/>
      <c r="H171" s="15"/>
      <c r="I171" s="15"/>
      <c r="J171" s="17">
        <f>SUM(J120:J170)</f>
        <v>44628558.539966665</v>
      </c>
      <c r="K171" s="4"/>
      <c r="L171" s="4"/>
      <c r="M171" s="4"/>
      <c r="N171" s="4"/>
      <c r="O171" s="4"/>
      <c r="P171" s="4"/>
    </row>
    <row r="172" spans="3:16" x14ac:dyDescent="0.25">
      <c r="C172" s="4"/>
      <c r="D172" s="4"/>
      <c r="E172" s="4"/>
      <c r="F172" s="4"/>
      <c r="G172" s="4"/>
      <c r="H172" s="4"/>
      <c r="I172" s="4" t="s">
        <v>237</v>
      </c>
      <c r="J172" s="15">
        <f>J171+J118</f>
        <v>56299803.259966664</v>
      </c>
      <c r="K172" s="4"/>
      <c r="L172" s="4"/>
      <c r="M172" s="4"/>
      <c r="N172" s="4"/>
      <c r="O172" s="4"/>
      <c r="P172" s="4"/>
    </row>
  </sheetData>
  <mergeCells count="3">
    <mergeCell ref="C5:P5"/>
    <mergeCell ref="C1:Q1"/>
    <mergeCell ref="C119:P119"/>
  </mergeCells>
  <dataValidations count="1">
    <dataValidation type="list" allowBlank="1" showInputMessage="1" showErrorMessage="1" sqref="E6:E15">
      <formula1>#REF!</formula1>
    </dataValidation>
  </dataValidations>
  <pageMargins left="0.19685039370078741" right="0.19685039370078741" top="0.31496062992125984" bottom="0.23622047244094491" header="0.51181102362204722" footer="0.27559055118110237"/>
  <pageSetup paperSize="9" scale="55" firstPageNumber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'C:\Users\Erlan\AppData\Local\Microsoft\Windows\INetCache\Content.Outlook\F00UXEX1\[Бюджет ИТКЭ на 2024 для КБТУ для сектора закупок (00000002).xlsx]клас'!#REF!</xm:f>
          </x14:formula1>
          <xm:sqref>G6:G24 F118 D23:E24 E28:E33 D28:D118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Максат</dc:creator>
  <cp:lastModifiedBy>Пользователь Windows</cp:lastModifiedBy>
  <cp:revision>0</cp:revision>
  <cp:lastPrinted>2024-02-02T06:18:42Z</cp:lastPrinted>
  <dcterms:created xsi:type="dcterms:W3CDTF">2013-01-15T06:22:47Z</dcterms:created>
  <dcterms:modified xsi:type="dcterms:W3CDTF">2024-02-26T07:48:28Z</dcterms:modified>
</cp:coreProperties>
</file>